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1325" windowHeight="7245"/>
  </bookViews>
  <sheets>
    <sheet name="2018-2019 ТО" sheetId="8" r:id="rId1"/>
  </sheets>
  <definedNames>
    <definedName name="_xlnm.Print_Area" localSheetId="0">'2018-2019 ТО'!$A$1:$I$346</definedName>
  </definedNames>
  <calcPr calcId="145621"/>
</workbook>
</file>

<file path=xl/calcChain.xml><?xml version="1.0" encoding="utf-8"?>
<calcChain xmlns="http://schemas.openxmlformats.org/spreadsheetml/2006/main">
  <c r="I337" i="8" l="1"/>
  <c r="I339" i="8" s="1"/>
  <c r="I334" i="8"/>
  <c r="I332" i="8"/>
  <c r="I331" i="8"/>
  <c r="I329" i="8"/>
  <c r="I328" i="8"/>
  <c r="I327" i="8"/>
  <c r="I326" i="8"/>
  <c r="I325" i="8"/>
  <c r="I324" i="8"/>
  <c r="I323" i="8"/>
  <c r="I320" i="8"/>
  <c r="I319" i="8"/>
  <c r="I318" i="8"/>
  <c r="I317" i="8"/>
  <c r="I316" i="8"/>
  <c r="I314" i="8"/>
  <c r="I313" i="8"/>
  <c r="I312" i="8"/>
  <c r="I311" i="8"/>
  <c r="I310" i="8"/>
  <c r="I308" i="8"/>
  <c r="I307" i="8"/>
  <c r="I305" i="8"/>
  <c r="I304" i="8"/>
  <c r="I301" i="8"/>
  <c r="I299" i="8"/>
  <c r="I298" i="8"/>
  <c r="I296" i="8"/>
  <c r="I295" i="8"/>
  <c r="I293" i="8"/>
  <c r="I292" i="8"/>
  <c r="I291" i="8"/>
  <c r="I290" i="8"/>
  <c r="I289" i="8"/>
  <c r="I288" i="8"/>
  <c r="I287" i="8"/>
  <c r="I286" i="8"/>
  <c r="I284" i="8"/>
  <c r="I283" i="8"/>
  <c r="I281" i="8"/>
  <c r="I280" i="8"/>
  <c r="I279" i="8"/>
  <c r="I278" i="8"/>
  <c r="I277" i="8"/>
  <c r="I275" i="8"/>
  <c r="I274" i="8"/>
  <c r="I272" i="8"/>
  <c r="I271" i="8"/>
  <c r="I269" i="8"/>
  <c r="I268" i="8"/>
  <c r="I266" i="8"/>
  <c r="I335" i="8" s="1"/>
  <c r="I341" i="8" s="1"/>
  <c r="I343" i="8" s="1"/>
  <c r="I254" i="8"/>
  <c r="I256" i="8" s="1"/>
  <c r="I251" i="8"/>
  <c r="I249" i="8"/>
  <c r="I248" i="8"/>
  <c r="I246" i="8"/>
  <c r="I245" i="8"/>
  <c r="I244" i="8"/>
  <c r="I243" i="8"/>
  <c r="I242" i="8"/>
  <c r="I241" i="8"/>
  <c r="I240" i="8"/>
  <c r="I237" i="8"/>
  <c r="I236" i="8"/>
  <c r="I235" i="8"/>
  <c r="I234" i="8"/>
  <c r="I233" i="8"/>
  <c r="I231" i="8"/>
  <c r="I230" i="8"/>
  <c r="I229" i="8"/>
  <c r="I228" i="8"/>
  <c r="I227" i="8"/>
  <c r="I225" i="8"/>
  <c r="I224" i="8"/>
  <c r="I222" i="8"/>
  <c r="I221" i="8"/>
  <c r="I218" i="8"/>
  <c r="I216" i="8"/>
  <c r="I215" i="8"/>
  <c r="I213" i="8"/>
  <c r="I212" i="8"/>
  <c r="I210" i="8"/>
  <c r="I209" i="8"/>
  <c r="I208" i="8"/>
  <c r="I207" i="8"/>
  <c r="I206" i="8"/>
  <c r="I205" i="8"/>
  <c r="I204" i="8"/>
  <c r="I203" i="8"/>
  <c r="I201" i="8"/>
  <c r="I200" i="8"/>
  <c r="I198" i="8"/>
  <c r="I197" i="8"/>
  <c r="I196" i="8"/>
  <c r="I195" i="8"/>
  <c r="I194" i="8"/>
  <c r="I192" i="8"/>
  <c r="I191" i="8"/>
  <c r="I189" i="8"/>
  <c r="I188" i="8"/>
  <c r="I186" i="8"/>
  <c r="I185" i="8"/>
  <c r="I183" i="8"/>
  <c r="I84" i="8"/>
  <c r="I81" i="8"/>
  <c r="I79" i="8"/>
  <c r="I78" i="8"/>
  <c r="I76" i="8"/>
  <c r="I75" i="8"/>
  <c r="I74" i="8"/>
  <c r="I73" i="8"/>
  <c r="I72" i="8"/>
  <c r="I71" i="8"/>
  <c r="I70" i="8"/>
  <c r="I67" i="8"/>
  <c r="I66" i="8"/>
  <c r="I65" i="8"/>
  <c r="I64" i="8"/>
  <c r="I63" i="8"/>
  <c r="I61" i="8"/>
  <c r="I60" i="8"/>
  <c r="I59" i="8"/>
  <c r="I58" i="8"/>
  <c r="I57" i="8"/>
  <c r="I55" i="8"/>
  <c r="I54" i="8"/>
  <c r="I52" i="8"/>
  <c r="I82" i="8" s="1"/>
  <c r="I88" i="8" s="1"/>
  <c r="I90" i="8" s="1"/>
  <c r="I51" i="8"/>
  <c r="I48" i="8"/>
  <c r="I46" i="8"/>
  <c r="I45" i="8"/>
  <c r="I43" i="8"/>
  <c r="I42" i="8"/>
  <c r="I40" i="8"/>
  <c r="I39" i="8"/>
  <c r="I38" i="8"/>
  <c r="I37" i="8"/>
  <c r="I36" i="8"/>
  <c r="I35" i="8"/>
  <c r="I34" i="8"/>
  <c r="I33" i="8"/>
  <c r="I31" i="8"/>
  <c r="I30" i="8"/>
  <c r="I28" i="8"/>
  <c r="I27" i="8"/>
  <c r="I26" i="8"/>
  <c r="I25" i="8"/>
  <c r="I24" i="8"/>
  <c r="I22" i="8"/>
  <c r="I21" i="8"/>
  <c r="I19" i="8"/>
  <c r="I18" i="8"/>
  <c r="I16" i="8"/>
  <c r="I15" i="8"/>
  <c r="I13" i="8"/>
  <c r="I96" i="8"/>
  <c r="I98" i="8"/>
  <c r="I99" i="8"/>
  <c r="I101" i="8"/>
  <c r="I102" i="8"/>
  <c r="I104" i="8"/>
  <c r="I105" i="8"/>
  <c r="I107" i="8"/>
  <c r="I108" i="8"/>
  <c r="I109" i="8"/>
  <c r="I110" i="8"/>
  <c r="I111" i="8"/>
  <c r="I113" i="8"/>
  <c r="I114" i="8"/>
  <c r="I116" i="8"/>
  <c r="I117" i="8"/>
  <c r="I118" i="8"/>
  <c r="I119" i="8"/>
  <c r="I120" i="8"/>
  <c r="I121" i="8"/>
  <c r="I122" i="8"/>
  <c r="I123" i="8"/>
  <c r="I125" i="8"/>
  <c r="I126" i="8"/>
  <c r="I128" i="8"/>
  <c r="I129" i="8"/>
  <c r="I131" i="8"/>
  <c r="I134" i="8"/>
  <c r="I135" i="8"/>
  <c r="I137" i="8"/>
  <c r="I165" i="8" s="1"/>
  <c r="I138" i="8"/>
  <c r="I140" i="8"/>
  <c r="I141" i="8"/>
  <c r="I142" i="8"/>
  <c r="I143" i="8"/>
  <c r="I144" i="8"/>
  <c r="I146" i="8"/>
  <c r="I147" i="8"/>
  <c r="I148" i="8"/>
  <c r="I149" i="8"/>
  <c r="I150" i="8"/>
  <c r="I153" i="8"/>
  <c r="I154" i="8"/>
  <c r="I155" i="8"/>
  <c r="I156" i="8"/>
  <c r="I157" i="8"/>
  <c r="I158" i="8"/>
  <c r="I159" i="8"/>
  <c r="I161" i="8"/>
  <c r="I162" i="8"/>
  <c r="I164" i="8"/>
  <c r="I167" i="8"/>
  <c r="I169" i="8" s="1"/>
  <c r="I86" i="8"/>
  <c r="I252" i="8" l="1"/>
  <c r="I258" i="8" s="1"/>
  <c r="I260" i="8" s="1"/>
  <c r="I345" i="8" s="1"/>
  <c r="I346" i="8" s="1"/>
  <c r="I171" i="8"/>
  <c r="I173" i="8" s="1"/>
  <c r="I175" i="8" s="1"/>
  <c r="I176" i="8" s="1"/>
</calcChain>
</file>

<file path=xl/sharedStrings.xml><?xml version="1.0" encoding="utf-8"?>
<sst xmlns="http://schemas.openxmlformats.org/spreadsheetml/2006/main" count="456" uniqueCount="95">
  <si>
    <t>Наименование оборудования</t>
  </si>
  <si>
    <t>Обоснование</t>
  </si>
  <si>
    <t>Позиция ценника (стр.)</t>
  </si>
  <si>
    <t>Вид ТО</t>
  </si>
  <si>
    <t>Кол-во ТО</t>
  </si>
  <si>
    <t>Норма времени, час</t>
  </si>
  <si>
    <t>Кол-во оборуд.</t>
  </si>
  <si>
    <t>Итого трудозатрат чел/час</t>
  </si>
  <si>
    <t>№</t>
  </si>
  <si>
    <t xml:space="preserve"> п.1.3.</t>
  </si>
  <si>
    <t xml:space="preserve">Нормы времени на </t>
  </si>
  <si>
    <t>ТО СИКН</t>
  </si>
  <si>
    <t>п.1.16.</t>
  </si>
  <si>
    <t>п.1.14.</t>
  </si>
  <si>
    <t>п.1.7.</t>
  </si>
  <si>
    <t>п.1.6.</t>
  </si>
  <si>
    <t>п.1.11.</t>
  </si>
  <si>
    <t>п.1.13.</t>
  </si>
  <si>
    <t>п.1.21.</t>
  </si>
  <si>
    <t>п.1.22.</t>
  </si>
  <si>
    <t>п.1.37.</t>
  </si>
  <si>
    <t>п.6.1.</t>
  </si>
  <si>
    <t>п.1.31</t>
  </si>
  <si>
    <t>п.4.11</t>
  </si>
  <si>
    <t>п.1.9.</t>
  </si>
  <si>
    <t>п.1.33</t>
  </si>
  <si>
    <t>п.1.32.</t>
  </si>
  <si>
    <t>п.9.3.</t>
  </si>
  <si>
    <t>п.1.4.</t>
  </si>
  <si>
    <t>п.1.2.</t>
  </si>
  <si>
    <t>п.4.12.</t>
  </si>
  <si>
    <t>п.1.20.</t>
  </si>
  <si>
    <t>п.1.19.</t>
  </si>
  <si>
    <t xml:space="preserve">___________ </t>
  </si>
  <si>
    <t>____________________________</t>
  </si>
  <si>
    <t>Приложение № 1 к договору№/Attachment 1 to contract #_____________  от/dd ___.__.201__г.</t>
  </si>
  <si>
    <t>ПОДРЯДЧИК/CONTRACTOR:</t>
  </si>
  <si>
    <t>Генеральный директор/General Director</t>
  </si>
  <si>
    <t>ООО "Норд Империал"/ LLC Nord Imperial</t>
  </si>
  <si>
    <t>ЗАКАЗЧИК/CLIENT:</t>
  </si>
  <si>
    <t>____________ А.В. Каратаев/A.V. Karataev</t>
  </si>
  <si>
    <t>Локальная смета/Local estimate</t>
  </si>
  <si>
    <t>Наименование оборудования
Equipment name</t>
  </si>
  <si>
    <t>Обоснование/Justification</t>
  </si>
  <si>
    <t>Позиция ценника (стр.)
Price book item (page)</t>
  </si>
  <si>
    <t>Вид ТО
Maintenance type</t>
  </si>
  <si>
    <t>Кол-во ТО
Maintenance q-ty</t>
  </si>
  <si>
    <t>Норма времени, час
Time norm, hr</t>
  </si>
  <si>
    <t>Кол-во оборуд.
Equipment q-ty</t>
  </si>
  <si>
    <t>Итого трудозатрат чел/час
Total man hours</t>
  </si>
  <si>
    <t>Массовый расходомер Micro Motion / flowmeter</t>
  </si>
  <si>
    <t>Иникатор свободного газа ИФС-1В-700М / Free gas indicator</t>
  </si>
  <si>
    <t xml:space="preserve">Датчик давления 3051 / Pressure gauge </t>
  </si>
  <si>
    <t xml:space="preserve">Датчик температуры 3144 ("Emerson Process Managament") / temperature gauge </t>
  </si>
  <si>
    <t>Электропривод крана манипулятора "Rotork" IQ25 / Arm crane electrical drive</t>
  </si>
  <si>
    <t>Поточный влагомер / Flow moisture meter</t>
  </si>
  <si>
    <t>Поточный плотномер Solartron-7835 / Flow density meter</t>
  </si>
  <si>
    <t>Автоматический пробоотборник "Стандарт-А" / Automated sampler "Standard-A"</t>
  </si>
  <si>
    <t xml:space="preserve">Манометры МТИ, М1/4 / Pressure-gauge MTI, M1/4
</t>
  </si>
  <si>
    <t>Устройство для определения свободного газа в нефти УОСГ-100СКП / Tool for measuring free gas in oil UOSG-100SKP</t>
  </si>
  <si>
    <t>Термометр ТЛ-4 / Temperature meter TL-4</t>
  </si>
  <si>
    <t>Образцовый мерник Seraphin / Gauging tank</t>
  </si>
  <si>
    <t>Соленоидный клапан / Solenoid-operated valve</t>
  </si>
  <si>
    <t>Насос для пркачки воды / Water pump</t>
  </si>
  <si>
    <t xml:space="preserve">Источник бесперебойного питания / UPS </t>
  </si>
  <si>
    <t>Счетчик-расходомер UFM-3030 фирмы "Krohne" / Flow meter</t>
  </si>
  <si>
    <t>Контроллер управления "Simatic" / Controller</t>
  </si>
  <si>
    <t>АРМ оператора / operator's workstation</t>
  </si>
  <si>
    <t>Контроллер измерительный FloBoss S600 / Controller</t>
  </si>
  <si>
    <t>Вторичная аппаратура компакт-прувера / Compact prover secondary equipment</t>
  </si>
  <si>
    <t>Регулятор давления / Pressure regulator</t>
  </si>
  <si>
    <t>Шаровые краны / Ball valves</t>
  </si>
  <si>
    <t>Итого по СИКН / Total for LACT:</t>
  </si>
  <si>
    <t>Химико-аналитическая лаборатория / Chemical laboratory</t>
  </si>
  <si>
    <t>Итого по ХАЛ / Total for chemical lab:</t>
  </si>
  <si>
    <t>Всего трудозатрат (чел/час) / total man hours:</t>
  </si>
  <si>
    <t>Всего по смете ПСП "Лугинецкое" без НДС / Total for Luginetskoye as per estimate, w/o VAT:</t>
  </si>
  <si>
    <t xml:space="preserve">Нормы времени на / time norms </t>
  </si>
  <si>
    <t>ТО СИКН / LACT maintenance</t>
  </si>
  <si>
    <t>Локальная смета / Local estimate</t>
  </si>
  <si>
    <t>на ТО СИКН №810 и ИЛН ПСП "Лугинецкое" ООО "Норд Империал" на 2018г./Maintenance of LACT #810 and OTL of CTF Luginetskoye for LLC "Nord Imperial in 2018</t>
  </si>
  <si>
    <t>Отпускная стоимость 1 чел/час (руб.) на 2018г. / Price, 1 man hour in 2018</t>
  </si>
  <si>
    <t>на ТО СИКН №811 и ИЛН ПСП "Завъялово" ООО "Норд Империал" на 2018г. / Maintenance of LACT #811 and OTL of CTF Zavialovo for LLC "Nord Imperial in 2018</t>
  </si>
  <si>
    <t>Всего по смете ПСП "Завьялово" без НДС / Total for Zavialovo as per estimate, w/o VAT:</t>
  </si>
  <si>
    <t>на ТО СИКН №810 и ИЛН ПСП "Лугинецкое" ООО "Норд Империал" на 2019г. / Maintenance of LACT #810 and OTL of CTF Luginetskoye for LLC "Nord Imperial in 2019</t>
  </si>
  <si>
    <t>ИТОГО по смете на 2018г. без НДС / Total as per estimate for 2018 w/o VAT:</t>
  </si>
  <si>
    <t>ВСЕГО по смете на 2018г. с НДС / Total as per estimate for 2018 w/ VAT:</t>
  </si>
  <si>
    <t>Отпускная стоимость 1 чел/час (руб.) на 2019г. / Price, 1 man hour in 2019</t>
  </si>
  <si>
    <t>ИТОГО по смете на 2019г. без НДС / Total as per estimate for 2019 w/o VAT:</t>
  </si>
  <si>
    <t>ВСЕГО по смете на 2019г. с НДС / Total as per estimate for 2019 w/ VAT:</t>
  </si>
  <si>
    <t>на ТО СИКН №811 и ИЛН ПСП "Завъялово" ООО "Норд Империал" на 2019г. / Maintenance of LACT #811 and OTL of CTF Zavialovo for LLC "Nord Imperial in 2017</t>
  </si>
  <si>
    <t>Компакт-прувер Sincrotrak S05 / Compact prover</t>
  </si>
  <si>
    <t xml:space="preserve">. </t>
  </si>
  <si>
    <t>Позиция ценника* (стр.)
Price book item (page)</t>
  </si>
  <si>
    <t>* - "Нормы времени на наладочные работы,  техническое обслуживание, метрологическое обеспечение и ремонт систем измерения количества нефти, средств измерений и автоматики, применяемых в нефтяной промышленности." ОАО "Нефтеавтоматика" 2004г.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</si>
</sst>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0.000"/>
    <numFmt numFmtId="167" formatCode="_-* #,##0.00_р_._-;\-* #,##0.00_р_._-;_-* &quot;-&quot;_р_._-;_-@_-"/>
    <numFmt numFmtId="168" formatCode="_-* #,##0.000_р_._-;\-* #,##0.000_р_._-;_-* &quot;-&quot;???_р_._-;_-@_-"/>
  </numFmts>
  <fonts count="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/>
    <xf numFmtId="0" fontId="2" fillId="0" borderId="11" xfId="0" applyFont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10" xfId="0" applyFont="1" applyBorder="1"/>
    <xf numFmtId="165" fontId="2" fillId="0" borderId="18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22" xfId="0" applyFont="1" applyBorder="1"/>
    <xf numFmtId="0" fontId="2" fillId="2" borderId="1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/>
    <xf numFmtId="0" fontId="2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6" fontId="3" fillId="0" borderId="29" xfId="0" applyNumberFormat="1" applyFont="1" applyBorder="1" applyAlignment="1">
      <alignment horizontal="right" vertical="center"/>
    </xf>
    <xf numFmtId="168" fontId="2" fillId="0" borderId="0" xfId="0" applyNumberFormat="1" applyFont="1"/>
    <xf numFmtId="0" fontId="2" fillId="0" borderId="3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3" fillId="0" borderId="22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7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4" fillId="0" borderId="0" xfId="0" applyFont="1"/>
    <xf numFmtId="167" fontId="3" fillId="0" borderId="0" xfId="0" applyNumberFormat="1" applyFont="1"/>
    <xf numFmtId="167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" fontId="2" fillId="0" borderId="0" xfId="0" applyNumberFormat="1" applyFont="1"/>
    <xf numFmtId="164" fontId="3" fillId="0" borderId="0" xfId="0" applyNumberFormat="1" applyFont="1"/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3"/>
  <sheetViews>
    <sheetView tabSelected="1" topLeftCell="A316" zoomScaleNormal="100" workbookViewId="0">
      <selection activeCell="I345" sqref="I345"/>
    </sheetView>
  </sheetViews>
  <sheetFormatPr defaultColWidth="9.140625" defaultRowHeight="12.75" x14ac:dyDescent="0.2"/>
  <cols>
    <col min="1" max="1" width="3.7109375" style="1" customWidth="1"/>
    <col min="2" max="2" width="29.7109375" style="1" customWidth="1"/>
    <col min="3" max="3" width="16.42578125" style="1" bestFit="1" customWidth="1"/>
    <col min="4" max="4" width="8" style="1" customWidth="1"/>
    <col min="5" max="5" width="7" style="1" customWidth="1"/>
    <col min="6" max="6" width="7.140625" style="1" customWidth="1"/>
    <col min="7" max="7" width="9.140625" style="1"/>
    <col min="8" max="8" width="7.5703125" style="1" customWidth="1"/>
    <col min="9" max="9" width="14.5703125" style="1" customWidth="1"/>
    <col min="10" max="10" width="9.140625" style="1"/>
    <col min="11" max="11" width="17" style="1" bestFit="1" customWidth="1"/>
    <col min="12" max="12" width="15.5703125" style="1" bestFit="1" customWidth="1"/>
    <col min="13" max="13" width="11.7109375" style="1" bestFit="1" customWidth="1"/>
    <col min="14" max="16384" width="9.140625" style="1"/>
  </cols>
  <sheetData>
    <row r="1" spans="1:12" x14ac:dyDescent="0.2">
      <c r="B1" s="119" t="s">
        <v>35</v>
      </c>
      <c r="C1" s="119"/>
      <c r="D1" s="119"/>
      <c r="E1" s="119"/>
      <c r="F1" s="119"/>
      <c r="G1" s="119"/>
      <c r="H1" s="119"/>
      <c r="I1" s="119"/>
    </row>
    <row r="3" spans="1:12" ht="15.75" customHeight="1" x14ac:dyDescent="0.2">
      <c r="A3" s="104" t="s">
        <v>36</v>
      </c>
      <c r="B3" s="104"/>
      <c r="F3" s="104" t="s">
        <v>39</v>
      </c>
      <c r="G3" s="104"/>
      <c r="H3" s="104"/>
      <c r="I3" s="104"/>
    </row>
    <row r="4" spans="1:12" ht="12.75" customHeight="1" x14ac:dyDescent="0.2">
      <c r="A4" s="120" t="s">
        <v>34</v>
      </c>
      <c r="B4" s="120"/>
      <c r="F4" s="120" t="s">
        <v>37</v>
      </c>
      <c r="G4" s="120"/>
      <c r="H4" s="120"/>
      <c r="I4" s="120"/>
    </row>
    <row r="5" spans="1:12" ht="12.75" customHeight="1" x14ac:dyDescent="0.2">
      <c r="A5" s="2"/>
      <c r="B5" s="2"/>
      <c r="F5" s="120" t="s">
        <v>38</v>
      </c>
      <c r="G5" s="120"/>
      <c r="H5" s="120"/>
      <c r="I5" s="120"/>
    </row>
    <row r="6" spans="1:12" x14ac:dyDescent="0.2">
      <c r="A6" s="104" t="s">
        <v>33</v>
      </c>
      <c r="B6" s="104"/>
      <c r="F6" s="104" t="s">
        <v>40</v>
      </c>
      <c r="G6" s="104"/>
      <c r="H6" s="104"/>
      <c r="I6" s="104"/>
    </row>
    <row r="7" spans="1:12" ht="9.4" customHeight="1" x14ac:dyDescent="0.2"/>
    <row r="8" spans="1:12" x14ac:dyDescent="0.2">
      <c r="A8" s="104" t="s">
        <v>41</v>
      </c>
      <c r="B8" s="104"/>
      <c r="C8" s="104"/>
      <c r="D8" s="104"/>
      <c r="E8" s="104"/>
      <c r="F8" s="104"/>
      <c r="G8" s="104"/>
      <c r="H8" s="104"/>
      <c r="I8" s="104"/>
    </row>
    <row r="9" spans="1:12" ht="34.5" customHeight="1" x14ac:dyDescent="0.2">
      <c r="A9" s="117" t="s">
        <v>80</v>
      </c>
      <c r="B9" s="117"/>
      <c r="C9" s="117"/>
      <c r="D9" s="117"/>
      <c r="E9" s="117"/>
      <c r="F9" s="117"/>
      <c r="G9" s="117"/>
      <c r="H9" s="117"/>
      <c r="I9" s="117"/>
    </row>
    <row r="10" spans="1:12" x14ac:dyDescent="0.2">
      <c r="A10" s="104"/>
      <c r="B10" s="104"/>
      <c r="C10" s="104"/>
      <c r="D10" s="104"/>
      <c r="E10" s="104"/>
      <c r="F10" s="104"/>
      <c r="G10" s="104"/>
      <c r="H10" s="104"/>
      <c r="I10" s="104"/>
    </row>
    <row r="11" spans="1:12" ht="8.25" customHeight="1" thickBot="1" x14ac:dyDescent="0.25"/>
    <row r="12" spans="1:12" ht="102.75" thickBot="1" x14ac:dyDescent="0.25">
      <c r="A12" s="3" t="s">
        <v>8</v>
      </c>
      <c r="B12" s="4" t="s">
        <v>42</v>
      </c>
      <c r="C12" s="5" t="s">
        <v>43</v>
      </c>
      <c r="D12" s="6" t="s">
        <v>93</v>
      </c>
      <c r="E12" s="7" t="s">
        <v>45</v>
      </c>
      <c r="F12" s="5" t="s">
        <v>46</v>
      </c>
      <c r="G12" s="5" t="s">
        <v>47</v>
      </c>
      <c r="H12" s="5" t="s">
        <v>48</v>
      </c>
      <c r="I12" s="8" t="s">
        <v>49</v>
      </c>
      <c r="J12" s="9"/>
      <c r="K12" s="9"/>
      <c r="L12" s="10"/>
    </row>
    <row r="13" spans="1:12" ht="13.15" customHeight="1" x14ac:dyDescent="0.2">
      <c r="A13" s="105">
        <v>1</v>
      </c>
      <c r="B13" s="107" t="s">
        <v>50</v>
      </c>
      <c r="C13" s="74" t="s">
        <v>77</v>
      </c>
      <c r="D13" s="110" t="s">
        <v>9</v>
      </c>
      <c r="E13" s="12">
        <v>1</v>
      </c>
      <c r="F13" s="13">
        <v>11</v>
      </c>
      <c r="G13" s="14">
        <v>30.3</v>
      </c>
      <c r="H13" s="13">
        <v>2</v>
      </c>
      <c r="I13" s="15">
        <f>H13*G13*F13</f>
        <v>666.6</v>
      </c>
    </row>
    <row r="14" spans="1:12" ht="12.75" customHeight="1" x14ac:dyDescent="0.2">
      <c r="A14" s="106"/>
      <c r="B14" s="108"/>
      <c r="C14" s="74"/>
      <c r="D14" s="111"/>
      <c r="E14" s="12">
        <v>2</v>
      </c>
      <c r="F14" s="12"/>
      <c r="G14" s="18"/>
      <c r="H14" s="12"/>
      <c r="I14" s="19"/>
    </row>
    <row r="15" spans="1:12" ht="30.2" customHeight="1" thickBot="1" x14ac:dyDescent="0.25">
      <c r="A15" s="20"/>
      <c r="B15" s="109"/>
      <c r="C15" s="21" t="s">
        <v>78</v>
      </c>
      <c r="D15" s="112"/>
      <c r="E15" s="12">
        <v>3</v>
      </c>
      <c r="F15" s="22">
        <v>1</v>
      </c>
      <c r="G15" s="23">
        <v>132</v>
      </c>
      <c r="H15" s="22">
        <v>2</v>
      </c>
      <c r="I15" s="24">
        <f>H15*G15*F15</f>
        <v>264</v>
      </c>
    </row>
    <row r="16" spans="1:12" ht="12.75" customHeight="1" x14ac:dyDescent="0.2">
      <c r="A16" s="113">
        <v>2</v>
      </c>
      <c r="B16" s="116" t="s">
        <v>53</v>
      </c>
      <c r="C16" s="74" t="s">
        <v>77</v>
      </c>
      <c r="D16" s="80" t="s">
        <v>12</v>
      </c>
      <c r="E16" s="25">
        <v>1</v>
      </c>
      <c r="F16" s="13">
        <v>11</v>
      </c>
      <c r="G16" s="14">
        <v>1.4</v>
      </c>
      <c r="H16" s="13">
        <v>6</v>
      </c>
      <c r="I16" s="26">
        <f>H16*G16*F16</f>
        <v>92.399999999999977</v>
      </c>
    </row>
    <row r="17" spans="1:9" x14ac:dyDescent="0.2">
      <c r="A17" s="114"/>
      <c r="B17" s="91"/>
      <c r="C17" s="74"/>
      <c r="D17" s="76"/>
      <c r="E17" s="12">
        <v>2</v>
      </c>
      <c r="F17" s="12"/>
      <c r="G17" s="18"/>
      <c r="H17" s="12"/>
      <c r="I17" s="19"/>
    </row>
    <row r="18" spans="1:9" ht="26.25" thickBot="1" x14ac:dyDescent="0.25">
      <c r="A18" s="115"/>
      <c r="B18" s="92"/>
      <c r="C18" s="21" t="s">
        <v>78</v>
      </c>
      <c r="D18" s="81"/>
      <c r="E18" s="27">
        <v>3</v>
      </c>
      <c r="F18" s="27">
        <v>1</v>
      </c>
      <c r="G18" s="28">
        <v>12.1</v>
      </c>
      <c r="H18" s="27">
        <v>6</v>
      </c>
      <c r="I18" s="29">
        <f>H18*G18*F18</f>
        <v>72.599999999999994</v>
      </c>
    </row>
    <row r="19" spans="1:9" ht="12.75" customHeight="1" x14ac:dyDescent="0.2">
      <c r="A19" s="93">
        <v>3</v>
      </c>
      <c r="B19" s="88" t="s">
        <v>52</v>
      </c>
      <c r="C19" s="74" t="s">
        <v>77</v>
      </c>
      <c r="D19" s="75" t="s">
        <v>13</v>
      </c>
      <c r="E19" s="13">
        <v>1</v>
      </c>
      <c r="F19" s="13">
        <v>11</v>
      </c>
      <c r="G19" s="14">
        <v>1.4</v>
      </c>
      <c r="H19" s="13">
        <v>8</v>
      </c>
      <c r="I19" s="26">
        <f>H19*G19*F19</f>
        <v>123.19999999999999</v>
      </c>
    </row>
    <row r="20" spans="1:9" x14ac:dyDescent="0.2">
      <c r="A20" s="94"/>
      <c r="B20" s="74"/>
      <c r="C20" s="74"/>
      <c r="D20" s="76"/>
      <c r="E20" s="12">
        <v>2</v>
      </c>
      <c r="F20" s="12"/>
      <c r="G20" s="18"/>
      <c r="H20" s="12"/>
      <c r="I20" s="19"/>
    </row>
    <row r="21" spans="1:9" ht="26.25" thickBot="1" x14ac:dyDescent="0.25">
      <c r="A21" s="95"/>
      <c r="B21" s="89"/>
      <c r="C21" s="21" t="s">
        <v>78</v>
      </c>
      <c r="D21" s="81"/>
      <c r="E21" s="27">
        <v>3</v>
      </c>
      <c r="F21" s="27">
        <v>1</v>
      </c>
      <c r="G21" s="28">
        <v>15.7</v>
      </c>
      <c r="H21" s="27">
        <v>8</v>
      </c>
      <c r="I21" s="29">
        <f>H21*G21*F21</f>
        <v>125.6</v>
      </c>
    </row>
    <row r="22" spans="1:9" ht="12.75" customHeight="1" x14ac:dyDescent="0.2">
      <c r="A22" s="93">
        <v>4</v>
      </c>
      <c r="B22" s="90" t="s">
        <v>51</v>
      </c>
      <c r="C22" s="74" t="s">
        <v>77</v>
      </c>
      <c r="D22" s="75" t="s">
        <v>14</v>
      </c>
      <c r="E22" s="13">
        <v>1</v>
      </c>
      <c r="F22" s="13">
        <v>11</v>
      </c>
      <c r="G22" s="14">
        <v>5.98</v>
      </c>
      <c r="H22" s="13">
        <v>2</v>
      </c>
      <c r="I22" s="26">
        <f>H22*G22*F22</f>
        <v>131.56</v>
      </c>
    </row>
    <row r="23" spans="1:9" x14ac:dyDescent="0.2">
      <c r="A23" s="94"/>
      <c r="B23" s="91"/>
      <c r="C23" s="74"/>
      <c r="D23" s="76"/>
      <c r="E23" s="12">
        <v>2</v>
      </c>
      <c r="F23" s="12"/>
      <c r="G23" s="18"/>
      <c r="H23" s="12"/>
      <c r="I23" s="19"/>
    </row>
    <row r="24" spans="1:9" ht="26.25" thickBot="1" x14ac:dyDescent="0.25">
      <c r="A24" s="102"/>
      <c r="B24" s="103"/>
      <c r="C24" s="21" t="s">
        <v>78</v>
      </c>
      <c r="D24" s="77"/>
      <c r="E24" s="30">
        <v>3</v>
      </c>
      <c r="F24" s="30">
        <v>1</v>
      </c>
      <c r="G24" s="31">
        <v>40</v>
      </c>
      <c r="H24" s="30">
        <v>2</v>
      </c>
      <c r="I24" s="32">
        <f>H24*G24*F24</f>
        <v>80</v>
      </c>
    </row>
    <row r="25" spans="1:9" ht="12.75" customHeight="1" x14ac:dyDescent="0.2">
      <c r="A25" s="93">
        <v>5</v>
      </c>
      <c r="B25" s="90" t="s">
        <v>91</v>
      </c>
      <c r="C25" s="74" t="s">
        <v>77</v>
      </c>
      <c r="D25" s="88" t="s">
        <v>23</v>
      </c>
      <c r="E25" s="13">
        <v>1</v>
      </c>
      <c r="F25" s="13">
        <v>8</v>
      </c>
      <c r="G25" s="14">
        <v>24.8</v>
      </c>
      <c r="H25" s="13">
        <v>1</v>
      </c>
      <c r="I25" s="26">
        <f>H25*G25*F25</f>
        <v>198.4</v>
      </c>
    </row>
    <row r="26" spans="1:9" x14ac:dyDescent="0.2">
      <c r="A26" s="94"/>
      <c r="B26" s="91"/>
      <c r="C26" s="74"/>
      <c r="D26" s="74"/>
      <c r="E26" s="12">
        <v>2</v>
      </c>
      <c r="F26" s="12">
        <v>3</v>
      </c>
      <c r="G26" s="18">
        <v>99.3</v>
      </c>
      <c r="H26" s="12">
        <v>1</v>
      </c>
      <c r="I26" s="19">
        <f>H26*G26*F26</f>
        <v>297.89999999999998</v>
      </c>
    </row>
    <row r="27" spans="1:9" ht="26.25" thickBot="1" x14ac:dyDescent="0.25">
      <c r="A27" s="95"/>
      <c r="B27" s="92"/>
      <c r="C27" s="21" t="s">
        <v>78</v>
      </c>
      <c r="D27" s="89"/>
      <c r="E27" s="27">
        <v>3</v>
      </c>
      <c r="F27" s="27">
        <v>1</v>
      </c>
      <c r="G27" s="28">
        <v>402</v>
      </c>
      <c r="H27" s="27">
        <v>1</v>
      </c>
      <c r="I27" s="29">
        <f>H27*G27*F27</f>
        <v>402</v>
      </c>
    </row>
    <row r="28" spans="1:9" ht="12.75" customHeight="1" x14ac:dyDescent="0.2">
      <c r="A28" s="93">
        <v>6</v>
      </c>
      <c r="B28" s="90" t="s">
        <v>54</v>
      </c>
      <c r="C28" s="74" t="s">
        <v>77</v>
      </c>
      <c r="D28" s="75" t="s">
        <v>31</v>
      </c>
      <c r="E28" s="13">
        <v>1</v>
      </c>
      <c r="F28" s="13">
        <v>11</v>
      </c>
      <c r="G28" s="14">
        <v>1</v>
      </c>
      <c r="H28" s="13">
        <v>1</v>
      </c>
      <c r="I28" s="33">
        <f>H28*G28*F28</f>
        <v>11</v>
      </c>
    </row>
    <row r="29" spans="1:9" x14ac:dyDescent="0.2">
      <c r="A29" s="94"/>
      <c r="B29" s="91"/>
      <c r="C29" s="74"/>
      <c r="D29" s="76"/>
      <c r="E29" s="12">
        <v>2</v>
      </c>
      <c r="F29" s="12"/>
      <c r="G29" s="18"/>
      <c r="H29" s="12"/>
      <c r="I29" s="19"/>
    </row>
    <row r="30" spans="1:9" ht="26.25" thickBot="1" x14ac:dyDescent="0.25">
      <c r="A30" s="102"/>
      <c r="B30" s="103"/>
      <c r="C30" s="21" t="s">
        <v>78</v>
      </c>
      <c r="D30" s="77"/>
      <c r="E30" s="30">
        <v>3</v>
      </c>
      <c r="F30" s="30">
        <v>1</v>
      </c>
      <c r="G30" s="31">
        <v>35.4</v>
      </c>
      <c r="H30" s="30">
        <v>1</v>
      </c>
      <c r="I30" s="24">
        <f>H30*G30*F30</f>
        <v>35.4</v>
      </c>
    </row>
    <row r="31" spans="1:9" ht="12.75" customHeight="1" x14ac:dyDescent="0.2">
      <c r="A31" s="93">
        <v>7</v>
      </c>
      <c r="B31" s="90" t="s">
        <v>56</v>
      </c>
      <c r="C31" s="74" t="s">
        <v>77</v>
      </c>
      <c r="D31" s="75" t="s">
        <v>15</v>
      </c>
      <c r="E31" s="13">
        <v>1</v>
      </c>
      <c r="F31" s="13">
        <v>11</v>
      </c>
      <c r="G31" s="14">
        <v>6.33</v>
      </c>
      <c r="H31" s="13">
        <v>2</v>
      </c>
      <c r="I31" s="26">
        <f>H31*G31*F31</f>
        <v>139.26</v>
      </c>
    </row>
    <row r="32" spans="1:9" x14ac:dyDescent="0.2">
      <c r="A32" s="94"/>
      <c r="B32" s="91"/>
      <c r="C32" s="74"/>
      <c r="D32" s="76"/>
      <c r="E32" s="12">
        <v>2</v>
      </c>
      <c r="F32" s="12"/>
      <c r="G32" s="18"/>
      <c r="H32" s="12"/>
      <c r="I32" s="19"/>
    </row>
    <row r="33" spans="1:9" ht="26.25" thickBot="1" x14ac:dyDescent="0.25">
      <c r="A33" s="95"/>
      <c r="B33" s="92"/>
      <c r="C33" s="21" t="s">
        <v>78</v>
      </c>
      <c r="D33" s="81"/>
      <c r="E33" s="27">
        <v>3</v>
      </c>
      <c r="F33" s="27">
        <v>1</v>
      </c>
      <c r="G33" s="28">
        <v>199</v>
      </c>
      <c r="H33" s="27">
        <v>2</v>
      </c>
      <c r="I33" s="29">
        <f t="shared" ref="I33:I39" si="0">H33*G33*F33</f>
        <v>398</v>
      </c>
    </row>
    <row r="34" spans="1:9" ht="12.75" customHeight="1" x14ac:dyDescent="0.2">
      <c r="A34" s="93">
        <v>8</v>
      </c>
      <c r="B34" s="90" t="s">
        <v>55</v>
      </c>
      <c r="C34" s="74" t="s">
        <v>77</v>
      </c>
      <c r="D34" s="88" t="s">
        <v>16</v>
      </c>
      <c r="E34" s="13">
        <v>1</v>
      </c>
      <c r="F34" s="13">
        <v>8</v>
      </c>
      <c r="G34" s="14">
        <v>5.7</v>
      </c>
      <c r="H34" s="13">
        <v>2</v>
      </c>
      <c r="I34" s="26">
        <f t="shared" si="0"/>
        <v>91.2</v>
      </c>
    </row>
    <row r="35" spans="1:9" x14ac:dyDescent="0.2">
      <c r="A35" s="94"/>
      <c r="B35" s="91"/>
      <c r="C35" s="74"/>
      <c r="D35" s="74"/>
      <c r="E35" s="12">
        <v>2</v>
      </c>
      <c r="F35" s="12">
        <v>3</v>
      </c>
      <c r="G35" s="18">
        <v>14.8</v>
      </c>
      <c r="H35" s="12">
        <v>2</v>
      </c>
      <c r="I35" s="19">
        <f t="shared" si="0"/>
        <v>88.800000000000011</v>
      </c>
    </row>
    <row r="36" spans="1:9" ht="26.25" thickBot="1" x14ac:dyDescent="0.25">
      <c r="A36" s="95"/>
      <c r="B36" s="92"/>
      <c r="C36" s="21" t="s">
        <v>78</v>
      </c>
      <c r="D36" s="89"/>
      <c r="E36" s="27">
        <v>3</v>
      </c>
      <c r="F36" s="27">
        <v>1</v>
      </c>
      <c r="G36" s="28">
        <v>152</v>
      </c>
      <c r="H36" s="27">
        <v>2</v>
      </c>
      <c r="I36" s="29">
        <f t="shared" si="0"/>
        <v>304</v>
      </c>
    </row>
    <row r="37" spans="1:9" ht="12.75" customHeight="1" x14ac:dyDescent="0.2">
      <c r="A37" s="93">
        <v>9</v>
      </c>
      <c r="B37" s="90" t="s">
        <v>57</v>
      </c>
      <c r="C37" s="74" t="s">
        <v>10</v>
      </c>
      <c r="D37" s="75" t="s">
        <v>17</v>
      </c>
      <c r="E37" s="13">
        <v>1</v>
      </c>
      <c r="F37" s="13">
        <v>8</v>
      </c>
      <c r="G37" s="14">
        <v>2.17</v>
      </c>
      <c r="H37" s="13">
        <v>2</v>
      </c>
      <c r="I37" s="26">
        <f t="shared" si="0"/>
        <v>34.72</v>
      </c>
    </row>
    <row r="38" spans="1:9" x14ac:dyDescent="0.2">
      <c r="A38" s="94"/>
      <c r="B38" s="91"/>
      <c r="C38" s="74"/>
      <c r="D38" s="76"/>
      <c r="E38" s="12">
        <v>2</v>
      </c>
      <c r="F38" s="12">
        <v>3</v>
      </c>
      <c r="G38" s="18">
        <v>32.6</v>
      </c>
      <c r="H38" s="12">
        <v>2</v>
      </c>
      <c r="I38" s="19">
        <f t="shared" si="0"/>
        <v>195.60000000000002</v>
      </c>
    </row>
    <row r="39" spans="1:9" ht="13.5" thickBot="1" x14ac:dyDescent="0.25">
      <c r="A39" s="95"/>
      <c r="B39" s="92"/>
      <c r="C39" s="21" t="s">
        <v>11</v>
      </c>
      <c r="D39" s="81"/>
      <c r="E39" s="27">
        <v>3</v>
      </c>
      <c r="F39" s="27">
        <v>1</v>
      </c>
      <c r="G39" s="28">
        <v>35.1</v>
      </c>
      <c r="H39" s="27">
        <v>2</v>
      </c>
      <c r="I39" s="19">
        <f t="shared" si="0"/>
        <v>70.2</v>
      </c>
    </row>
    <row r="40" spans="1:9" ht="12.75" customHeight="1" x14ac:dyDescent="0.2">
      <c r="A40" s="93">
        <v>10</v>
      </c>
      <c r="B40" s="90" t="s">
        <v>58</v>
      </c>
      <c r="C40" s="74" t="s">
        <v>10</v>
      </c>
      <c r="D40" s="75" t="s">
        <v>18</v>
      </c>
      <c r="E40" s="13">
        <v>1</v>
      </c>
      <c r="F40" s="13">
        <v>11</v>
      </c>
      <c r="G40" s="14">
        <v>0.1</v>
      </c>
      <c r="H40" s="13">
        <v>14</v>
      </c>
      <c r="I40" s="26">
        <f>H40*G40*F40</f>
        <v>15.400000000000002</v>
      </c>
    </row>
    <row r="41" spans="1:9" x14ac:dyDescent="0.2">
      <c r="A41" s="94"/>
      <c r="B41" s="91"/>
      <c r="C41" s="74"/>
      <c r="D41" s="76"/>
      <c r="E41" s="12">
        <v>2</v>
      </c>
      <c r="F41" s="12"/>
      <c r="G41" s="18"/>
      <c r="H41" s="12"/>
      <c r="I41" s="19"/>
    </row>
    <row r="42" spans="1:9" ht="13.5" thickBot="1" x14ac:dyDescent="0.25">
      <c r="A42" s="95"/>
      <c r="B42" s="92"/>
      <c r="C42" s="21" t="s">
        <v>11</v>
      </c>
      <c r="D42" s="81"/>
      <c r="E42" s="27">
        <v>3</v>
      </c>
      <c r="F42" s="27">
        <v>1</v>
      </c>
      <c r="G42" s="28">
        <v>0.8</v>
      </c>
      <c r="H42" s="27">
        <v>14</v>
      </c>
      <c r="I42" s="29">
        <f>H42*G42*F42</f>
        <v>11.200000000000001</v>
      </c>
    </row>
    <row r="43" spans="1:9" ht="12.75" customHeight="1" x14ac:dyDescent="0.2">
      <c r="A43" s="93">
        <v>11</v>
      </c>
      <c r="B43" s="90" t="s">
        <v>59</v>
      </c>
      <c r="C43" s="74" t="s">
        <v>77</v>
      </c>
      <c r="D43" s="75" t="s">
        <v>20</v>
      </c>
      <c r="E43" s="13">
        <v>1</v>
      </c>
      <c r="F43" s="13">
        <v>11</v>
      </c>
      <c r="G43" s="14">
        <v>4.8</v>
      </c>
      <c r="H43" s="13">
        <v>1</v>
      </c>
      <c r="I43" s="26">
        <f>H43*G43*F43</f>
        <v>52.8</v>
      </c>
    </row>
    <row r="44" spans="1:9" x14ac:dyDescent="0.2">
      <c r="A44" s="94"/>
      <c r="B44" s="91"/>
      <c r="C44" s="74"/>
      <c r="D44" s="76"/>
      <c r="E44" s="12">
        <v>2</v>
      </c>
      <c r="F44" s="12"/>
      <c r="G44" s="18"/>
      <c r="H44" s="12"/>
      <c r="I44" s="19"/>
    </row>
    <row r="45" spans="1:9" ht="33" customHeight="1" thickBot="1" x14ac:dyDescent="0.25">
      <c r="A45" s="102"/>
      <c r="B45" s="103"/>
      <c r="C45" s="21" t="s">
        <v>78</v>
      </c>
      <c r="D45" s="77"/>
      <c r="E45" s="30">
        <v>3</v>
      </c>
      <c r="F45" s="30">
        <v>1</v>
      </c>
      <c r="G45" s="31">
        <v>25.8</v>
      </c>
      <c r="H45" s="30">
        <v>1</v>
      </c>
      <c r="I45" s="32">
        <f>H45*G45*F45</f>
        <v>25.8</v>
      </c>
    </row>
    <row r="46" spans="1:9" ht="12.75" customHeight="1" x14ac:dyDescent="0.2">
      <c r="A46" s="93">
        <v>12</v>
      </c>
      <c r="B46" s="90" t="s">
        <v>60</v>
      </c>
      <c r="C46" s="74" t="s">
        <v>77</v>
      </c>
      <c r="D46" s="75" t="s">
        <v>19</v>
      </c>
      <c r="E46" s="13">
        <v>1</v>
      </c>
      <c r="F46" s="13">
        <v>11</v>
      </c>
      <c r="G46" s="14">
        <v>0.1</v>
      </c>
      <c r="H46" s="13">
        <v>7</v>
      </c>
      <c r="I46" s="26">
        <f>H46*G46*F46</f>
        <v>7.7000000000000011</v>
      </c>
    </row>
    <row r="47" spans="1:9" x14ac:dyDescent="0.2">
      <c r="A47" s="94"/>
      <c r="B47" s="91"/>
      <c r="C47" s="74"/>
      <c r="D47" s="76"/>
      <c r="E47" s="12">
        <v>2</v>
      </c>
      <c r="F47" s="12"/>
      <c r="G47" s="18"/>
      <c r="H47" s="12"/>
      <c r="I47" s="19"/>
    </row>
    <row r="48" spans="1:9" ht="26.25" thickBot="1" x14ac:dyDescent="0.25">
      <c r="A48" s="95"/>
      <c r="B48" s="92"/>
      <c r="C48" s="21" t="s">
        <v>78</v>
      </c>
      <c r="D48" s="81"/>
      <c r="E48" s="27">
        <v>3</v>
      </c>
      <c r="F48" s="27">
        <v>1</v>
      </c>
      <c r="G48" s="28">
        <v>0.5</v>
      </c>
      <c r="H48" s="27">
        <v>7</v>
      </c>
      <c r="I48" s="29">
        <f>H48*G48*F48</f>
        <v>3.5</v>
      </c>
    </row>
    <row r="49" spans="1:9" ht="12.75" customHeight="1" x14ac:dyDescent="0.2">
      <c r="A49" s="68">
        <v>13</v>
      </c>
      <c r="B49" s="90" t="s">
        <v>61</v>
      </c>
      <c r="C49" s="74" t="s">
        <v>77</v>
      </c>
      <c r="D49" s="75" t="s">
        <v>21</v>
      </c>
      <c r="E49" s="13">
        <v>1</v>
      </c>
      <c r="F49" s="13"/>
      <c r="G49" s="14"/>
      <c r="H49" s="13"/>
      <c r="I49" s="26"/>
    </row>
    <row r="50" spans="1:9" x14ac:dyDescent="0.2">
      <c r="A50" s="69"/>
      <c r="B50" s="91"/>
      <c r="C50" s="74"/>
      <c r="D50" s="76"/>
      <c r="E50" s="12">
        <v>2</v>
      </c>
      <c r="F50" s="12"/>
      <c r="G50" s="18"/>
      <c r="H50" s="12"/>
      <c r="I50" s="19"/>
    </row>
    <row r="51" spans="1:9" ht="26.25" thickBot="1" x14ac:dyDescent="0.25">
      <c r="A51" s="78"/>
      <c r="B51" s="92"/>
      <c r="C51" s="21" t="s">
        <v>78</v>
      </c>
      <c r="D51" s="81"/>
      <c r="E51" s="27">
        <v>3</v>
      </c>
      <c r="F51" s="27">
        <v>1</v>
      </c>
      <c r="G51" s="34">
        <v>81.400000000000006</v>
      </c>
      <c r="H51" s="27">
        <v>1</v>
      </c>
      <c r="I51" s="29">
        <f>H51*G51*F51</f>
        <v>81.400000000000006</v>
      </c>
    </row>
    <row r="52" spans="1:9" ht="12.75" customHeight="1" x14ac:dyDescent="0.2">
      <c r="A52" s="68">
        <v>14</v>
      </c>
      <c r="B52" s="71" t="s">
        <v>62</v>
      </c>
      <c r="C52" s="74" t="s">
        <v>77</v>
      </c>
      <c r="D52" s="75" t="s">
        <v>22</v>
      </c>
      <c r="E52" s="13">
        <v>1</v>
      </c>
      <c r="F52" s="13">
        <v>11</v>
      </c>
      <c r="G52" s="35">
        <v>0.3</v>
      </c>
      <c r="H52" s="36">
        <v>2</v>
      </c>
      <c r="I52" s="33">
        <f>H52*G52*F52</f>
        <v>6.6</v>
      </c>
    </row>
    <row r="53" spans="1:9" x14ac:dyDescent="0.2">
      <c r="A53" s="69"/>
      <c r="B53" s="72"/>
      <c r="C53" s="74"/>
      <c r="D53" s="76"/>
      <c r="E53" s="12">
        <v>2</v>
      </c>
      <c r="F53" s="12"/>
      <c r="G53" s="18"/>
      <c r="H53" s="12"/>
      <c r="I53" s="19"/>
    </row>
    <row r="54" spans="1:9" ht="26.25" thickBot="1" x14ac:dyDescent="0.25">
      <c r="A54" s="78"/>
      <c r="B54" s="79"/>
      <c r="C54" s="21" t="s">
        <v>78</v>
      </c>
      <c r="D54" s="81"/>
      <c r="E54" s="27">
        <v>3</v>
      </c>
      <c r="F54" s="27">
        <v>1</v>
      </c>
      <c r="G54" s="37">
        <v>1.4</v>
      </c>
      <c r="H54" s="38">
        <v>2</v>
      </c>
      <c r="I54" s="39">
        <f>H54*G54*F54</f>
        <v>2.8</v>
      </c>
    </row>
    <row r="55" spans="1:9" ht="12.75" customHeight="1" x14ac:dyDescent="0.2">
      <c r="A55" s="68">
        <v>15</v>
      </c>
      <c r="B55" s="90" t="s">
        <v>63</v>
      </c>
      <c r="C55" s="74" t="s">
        <v>10</v>
      </c>
      <c r="D55" s="75" t="s">
        <v>26</v>
      </c>
      <c r="E55" s="13">
        <v>1</v>
      </c>
      <c r="F55" s="13">
        <v>11</v>
      </c>
      <c r="G55" s="14">
        <v>0.9</v>
      </c>
      <c r="H55" s="13">
        <v>1</v>
      </c>
      <c r="I55" s="26">
        <f>H55*G55*F55</f>
        <v>9.9</v>
      </c>
    </row>
    <row r="56" spans="1:9" x14ac:dyDescent="0.2">
      <c r="A56" s="69"/>
      <c r="B56" s="91"/>
      <c r="C56" s="74"/>
      <c r="D56" s="76"/>
      <c r="E56" s="12">
        <v>2</v>
      </c>
      <c r="F56" s="12"/>
      <c r="G56" s="18"/>
      <c r="H56" s="12"/>
      <c r="I56" s="19"/>
    </row>
    <row r="57" spans="1:9" ht="13.5" thickBot="1" x14ac:dyDescent="0.25">
      <c r="A57" s="78"/>
      <c r="B57" s="92"/>
      <c r="C57" s="40" t="s">
        <v>11</v>
      </c>
      <c r="D57" s="81"/>
      <c r="E57" s="27">
        <v>3</v>
      </c>
      <c r="F57" s="27">
        <v>1</v>
      </c>
      <c r="G57" s="28">
        <v>8.6</v>
      </c>
      <c r="H57" s="27">
        <v>1</v>
      </c>
      <c r="I57" s="29">
        <f>H57*G57*F57</f>
        <v>8.6</v>
      </c>
    </row>
    <row r="58" spans="1:9" ht="12.75" customHeight="1" x14ac:dyDescent="0.2">
      <c r="A58" s="93">
        <v>16</v>
      </c>
      <c r="B58" s="96" t="s">
        <v>64</v>
      </c>
      <c r="C58" s="88" t="s">
        <v>10</v>
      </c>
      <c r="D58" s="99" t="s">
        <v>25</v>
      </c>
      <c r="E58" s="13">
        <v>1</v>
      </c>
      <c r="F58" s="13">
        <v>8</v>
      </c>
      <c r="G58" s="14">
        <v>1.7</v>
      </c>
      <c r="H58" s="13">
        <v>1</v>
      </c>
      <c r="I58" s="26">
        <f>H58*G58*F58</f>
        <v>13.6</v>
      </c>
    </row>
    <row r="59" spans="1:9" x14ac:dyDescent="0.2">
      <c r="A59" s="94"/>
      <c r="B59" s="97"/>
      <c r="C59" s="74"/>
      <c r="D59" s="100"/>
      <c r="E59" s="12">
        <v>2</v>
      </c>
      <c r="F59" s="12">
        <v>3</v>
      </c>
      <c r="G59" s="18">
        <v>11.9</v>
      </c>
      <c r="H59" s="12">
        <v>1</v>
      </c>
      <c r="I59" s="19">
        <f>H59*G59*F59</f>
        <v>35.700000000000003</v>
      </c>
    </row>
    <row r="60" spans="1:9" ht="13.5" thickBot="1" x14ac:dyDescent="0.25">
      <c r="A60" s="95"/>
      <c r="B60" s="98"/>
      <c r="C60" s="21" t="s">
        <v>11</v>
      </c>
      <c r="D60" s="101"/>
      <c r="E60" s="27">
        <v>3</v>
      </c>
      <c r="F60" s="27">
        <v>1</v>
      </c>
      <c r="G60" s="28">
        <v>27.4</v>
      </c>
      <c r="H60" s="27">
        <v>1</v>
      </c>
      <c r="I60" s="29">
        <f>H60*G60*F60</f>
        <v>27.4</v>
      </c>
    </row>
    <row r="61" spans="1:9" ht="12.75" customHeight="1" x14ac:dyDescent="0.2">
      <c r="A61" s="68">
        <v>17</v>
      </c>
      <c r="B61" s="82" t="s">
        <v>65</v>
      </c>
      <c r="C61" s="74" t="s">
        <v>77</v>
      </c>
      <c r="D61" s="75" t="s">
        <v>24</v>
      </c>
      <c r="E61" s="41">
        <v>1</v>
      </c>
      <c r="F61" s="13">
        <v>11</v>
      </c>
      <c r="G61" s="35">
        <v>15.29</v>
      </c>
      <c r="H61" s="36">
        <v>1</v>
      </c>
      <c r="I61" s="33">
        <f>H61*G61*F61</f>
        <v>168.19</v>
      </c>
    </row>
    <row r="62" spans="1:9" x14ac:dyDescent="0.2">
      <c r="A62" s="69"/>
      <c r="B62" s="83"/>
      <c r="C62" s="74"/>
      <c r="D62" s="76"/>
      <c r="E62" s="42">
        <v>2</v>
      </c>
      <c r="F62" s="12"/>
      <c r="G62" s="18"/>
      <c r="H62" s="12"/>
      <c r="I62" s="19"/>
    </row>
    <row r="63" spans="1:9" ht="26.25" thickBot="1" x14ac:dyDescent="0.25">
      <c r="A63" s="78"/>
      <c r="B63" s="84"/>
      <c r="C63" s="21" t="s">
        <v>78</v>
      </c>
      <c r="D63" s="81"/>
      <c r="E63" s="43">
        <v>3</v>
      </c>
      <c r="F63" s="27">
        <v>1</v>
      </c>
      <c r="G63" s="37">
        <v>41.2</v>
      </c>
      <c r="H63" s="38">
        <v>1</v>
      </c>
      <c r="I63" s="44">
        <f>H63*G63*F63</f>
        <v>41.2</v>
      </c>
    </row>
    <row r="64" spans="1:9" ht="12.75" customHeight="1" x14ac:dyDescent="0.2">
      <c r="A64" s="68">
        <v>18</v>
      </c>
      <c r="B64" s="71" t="s">
        <v>66</v>
      </c>
      <c r="C64" s="74" t="s">
        <v>10</v>
      </c>
      <c r="D64" s="75" t="s">
        <v>27</v>
      </c>
      <c r="E64" s="13">
        <v>1</v>
      </c>
      <c r="F64" s="13">
        <v>8</v>
      </c>
      <c r="G64" s="35">
        <v>23.2</v>
      </c>
      <c r="H64" s="36">
        <v>1</v>
      </c>
      <c r="I64" s="33">
        <f>H64*G64*F64</f>
        <v>185.6</v>
      </c>
    </row>
    <row r="65" spans="1:11" x14ac:dyDescent="0.2">
      <c r="A65" s="69"/>
      <c r="B65" s="72"/>
      <c r="C65" s="74"/>
      <c r="D65" s="76"/>
      <c r="E65" s="12">
        <v>2</v>
      </c>
      <c r="F65" s="12">
        <v>3</v>
      </c>
      <c r="G65" s="18">
        <v>31</v>
      </c>
      <c r="H65" s="12">
        <v>1</v>
      </c>
      <c r="I65" s="19">
        <f>H65*G65*F65</f>
        <v>93</v>
      </c>
    </row>
    <row r="66" spans="1:11" ht="13.5" thickBot="1" x14ac:dyDescent="0.25">
      <c r="A66" s="78"/>
      <c r="B66" s="79"/>
      <c r="C66" s="21" t="s">
        <v>11</v>
      </c>
      <c r="D66" s="81"/>
      <c r="E66" s="30">
        <v>3</v>
      </c>
      <c r="F66" s="27">
        <v>1</v>
      </c>
      <c r="G66" s="37">
        <v>100</v>
      </c>
      <c r="H66" s="38">
        <v>1</v>
      </c>
      <c r="I66" s="39">
        <f>H66*G66*F66</f>
        <v>100</v>
      </c>
    </row>
    <row r="67" spans="1:11" x14ac:dyDescent="0.2">
      <c r="A67" s="85">
        <v>19</v>
      </c>
      <c r="B67" s="88" t="s">
        <v>67</v>
      </c>
      <c r="C67" s="74" t="s">
        <v>10</v>
      </c>
      <c r="D67" s="75" t="s">
        <v>28</v>
      </c>
      <c r="E67" s="12">
        <v>1</v>
      </c>
      <c r="F67" s="22">
        <v>12</v>
      </c>
      <c r="G67" s="23">
        <v>12.3</v>
      </c>
      <c r="H67" s="22">
        <v>2</v>
      </c>
      <c r="I67" s="44">
        <f>H67*G67*F67</f>
        <v>295.20000000000005</v>
      </c>
    </row>
    <row r="68" spans="1:11" x14ac:dyDescent="0.2">
      <c r="A68" s="86"/>
      <c r="B68" s="74"/>
      <c r="C68" s="74"/>
      <c r="D68" s="76"/>
      <c r="E68" s="12">
        <v>2</v>
      </c>
      <c r="F68" s="12"/>
      <c r="G68" s="18"/>
      <c r="H68" s="12"/>
      <c r="I68" s="19"/>
    </row>
    <row r="69" spans="1:11" ht="14.45" customHeight="1" thickBot="1" x14ac:dyDescent="0.25">
      <c r="A69" s="87"/>
      <c r="B69" s="89"/>
      <c r="C69" s="21" t="s">
        <v>11</v>
      </c>
      <c r="D69" s="81"/>
      <c r="E69" s="22">
        <v>3</v>
      </c>
      <c r="F69" s="22"/>
      <c r="G69" s="23"/>
      <c r="H69" s="22"/>
      <c r="I69" s="44"/>
      <c r="K69" s="45"/>
    </row>
    <row r="70" spans="1:11" x14ac:dyDescent="0.2">
      <c r="A70" s="68">
        <v>20</v>
      </c>
      <c r="B70" s="71" t="s">
        <v>68</v>
      </c>
      <c r="C70" s="74" t="s">
        <v>77</v>
      </c>
      <c r="D70" s="75" t="s">
        <v>29</v>
      </c>
      <c r="E70" s="13">
        <v>1</v>
      </c>
      <c r="F70" s="13">
        <v>8</v>
      </c>
      <c r="G70" s="35">
        <v>23</v>
      </c>
      <c r="H70" s="36">
        <v>2</v>
      </c>
      <c r="I70" s="33">
        <f t="shared" ref="I70:I75" si="1">H70*G70*F70</f>
        <v>368</v>
      </c>
    </row>
    <row r="71" spans="1:11" x14ac:dyDescent="0.2">
      <c r="A71" s="69"/>
      <c r="B71" s="72"/>
      <c r="C71" s="74"/>
      <c r="D71" s="76"/>
      <c r="E71" s="12">
        <v>2</v>
      </c>
      <c r="F71" s="12">
        <v>3</v>
      </c>
      <c r="G71" s="18">
        <v>47.1</v>
      </c>
      <c r="H71" s="12">
        <v>2</v>
      </c>
      <c r="I71" s="19">
        <f t="shared" si="1"/>
        <v>282.60000000000002</v>
      </c>
    </row>
    <row r="72" spans="1:11" ht="26.25" thickBot="1" x14ac:dyDescent="0.25">
      <c r="A72" s="78"/>
      <c r="B72" s="79"/>
      <c r="C72" s="21" t="s">
        <v>78</v>
      </c>
      <c r="D72" s="81"/>
      <c r="E72" s="27">
        <v>3</v>
      </c>
      <c r="F72" s="27">
        <v>1</v>
      </c>
      <c r="G72" s="37">
        <v>160.80000000000001</v>
      </c>
      <c r="H72" s="38">
        <v>2</v>
      </c>
      <c r="I72" s="39">
        <f t="shared" si="1"/>
        <v>321.60000000000002</v>
      </c>
    </row>
    <row r="73" spans="1:11" x14ac:dyDescent="0.2">
      <c r="A73" s="68">
        <v>21</v>
      </c>
      <c r="B73" s="71" t="s">
        <v>69</v>
      </c>
      <c r="C73" s="74" t="s">
        <v>77</v>
      </c>
      <c r="D73" s="75" t="s">
        <v>30</v>
      </c>
      <c r="E73" s="13">
        <v>1</v>
      </c>
      <c r="F73" s="13">
        <v>8</v>
      </c>
      <c r="G73" s="35">
        <v>0.9</v>
      </c>
      <c r="H73" s="36">
        <v>1</v>
      </c>
      <c r="I73" s="33">
        <f t="shared" si="1"/>
        <v>7.2</v>
      </c>
    </row>
    <row r="74" spans="1:11" x14ac:dyDescent="0.2">
      <c r="A74" s="69"/>
      <c r="B74" s="72"/>
      <c r="C74" s="74"/>
      <c r="D74" s="76"/>
      <c r="E74" s="12">
        <v>2</v>
      </c>
      <c r="F74" s="12">
        <v>3</v>
      </c>
      <c r="G74" s="18">
        <v>8.25</v>
      </c>
      <c r="H74" s="12">
        <v>1</v>
      </c>
      <c r="I74" s="19">
        <f t="shared" si="1"/>
        <v>24.75</v>
      </c>
    </row>
    <row r="75" spans="1:11" ht="26.25" thickBot="1" x14ac:dyDescent="0.25">
      <c r="A75" s="78"/>
      <c r="B75" s="79"/>
      <c r="C75" s="21" t="s">
        <v>78</v>
      </c>
      <c r="D75" s="81"/>
      <c r="E75" s="27">
        <v>3</v>
      </c>
      <c r="F75" s="27">
        <v>1</v>
      </c>
      <c r="G75" s="37">
        <v>67</v>
      </c>
      <c r="H75" s="38">
        <v>1</v>
      </c>
      <c r="I75" s="39">
        <f t="shared" si="1"/>
        <v>67</v>
      </c>
    </row>
    <row r="76" spans="1:11" x14ac:dyDescent="0.2">
      <c r="A76" s="68">
        <v>22</v>
      </c>
      <c r="B76" s="71" t="s">
        <v>70</v>
      </c>
      <c r="C76" s="74" t="s">
        <v>10</v>
      </c>
      <c r="D76" s="75" t="s">
        <v>32</v>
      </c>
      <c r="E76" s="13">
        <v>1</v>
      </c>
      <c r="F76" s="13">
        <v>11</v>
      </c>
      <c r="G76" s="35">
        <v>7.75</v>
      </c>
      <c r="H76" s="36">
        <v>1</v>
      </c>
      <c r="I76" s="33">
        <f>H76*G76*F76</f>
        <v>85.25</v>
      </c>
    </row>
    <row r="77" spans="1:11" x14ac:dyDescent="0.2">
      <c r="A77" s="69"/>
      <c r="B77" s="72"/>
      <c r="C77" s="74"/>
      <c r="D77" s="76"/>
      <c r="E77" s="12">
        <v>2</v>
      </c>
      <c r="F77" s="12"/>
      <c r="G77" s="18"/>
      <c r="H77" s="12"/>
      <c r="I77" s="19"/>
    </row>
    <row r="78" spans="1:11" ht="13.5" thickBot="1" x14ac:dyDescent="0.25">
      <c r="A78" s="78"/>
      <c r="B78" s="79"/>
      <c r="C78" s="21" t="s">
        <v>11</v>
      </c>
      <c r="D78" s="81"/>
      <c r="E78" s="27">
        <v>3</v>
      </c>
      <c r="F78" s="27">
        <v>1</v>
      </c>
      <c r="G78" s="37">
        <v>61.6</v>
      </c>
      <c r="H78" s="38">
        <v>1</v>
      </c>
      <c r="I78" s="39">
        <f>H78*G78*F78</f>
        <v>61.6</v>
      </c>
    </row>
    <row r="79" spans="1:11" x14ac:dyDescent="0.2">
      <c r="A79" s="68">
        <v>23</v>
      </c>
      <c r="B79" s="71" t="s">
        <v>71</v>
      </c>
      <c r="C79" s="74" t="s">
        <v>77</v>
      </c>
      <c r="D79" s="75" t="s">
        <v>31</v>
      </c>
      <c r="E79" s="13">
        <v>1</v>
      </c>
      <c r="F79" s="13">
        <v>11</v>
      </c>
      <c r="G79" s="35">
        <v>1</v>
      </c>
      <c r="H79" s="36">
        <v>6</v>
      </c>
      <c r="I79" s="33">
        <f>H79*G79*F79</f>
        <v>66</v>
      </c>
    </row>
    <row r="80" spans="1:11" x14ac:dyDescent="0.2">
      <c r="A80" s="69"/>
      <c r="B80" s="72"/>
      <c r="C80" s="74"/>
      <c r="D80" s="76"/>
      <c r="E80" s="12">
        <v>2</v>
      </c>
      <c r="F80" s="12"/>
      <c r="G80" s="18"/>
      <c r="H80" s="12"/>
      <c r="I80" s="19"/>
    </row>
    <row r="81" spans="1:12" ht="26.25" thickBot="1" x14ac:dyDescent="0.25">
      <c r="A81" s="70"/>
      <c r="B81" s="73"/>
      <c r="C81" s="21" t="s">
        <v>78</v>
      </c>
      <c r="D81" s="77"/>
      <c r="E81" s="30">
        <v>3</v>
      </c>
      <c r="F81" s="30">
        <v>1</v>
      </c>
      <c r="G81" s="23">
        <v>35.4</v>
      </c>
      <c r="H81" s="22">
        <v>6</v>
      </c>
      <c r="I81" s="44">
        <f>H81*G81*F81</f>
        <v>212.39999999999998</v>
      </c>
    </row>
    <row r="82" spans="1:12" ht="12.75" customHeight="1" thickBot="1" x14ac:dyDescent="0.25">
      <c r="A82" s="46">
        <v>24</v>
      </c>
      <c r="B82" s="47" t="s">
        <v>72</v>
      </c>
      <c r="C82" s="48"/>
      <c r="D82" s="49"/>
      <c r="E82" s="50"/>
      <c r="F82" s="50"/>
      <c r="G82" s="11"/>
      <c r="H82" s="49"/>
      <c r="I82" s="51">
        <f>SUM(I13:I81)</f>
        <v>6504.4299999999994</v>
      </c>
      <c r="K82" s="52"/>
    </row>
    <row r="83" spans="1:12" ht="12.75" customHeight="1" x14ac:dyDescent="0.2">
      <c r="A83" s="68">
        <v>25</v>
      </c>
      <c r="B83" s="71" t="s">
        <v>73</v>
      </c>
      <c r="C83" s="74" t="s">
        <v>77</v>
      </c>
      <c r="D83" s="80"/>
      <c r="E83" s="13">
        <v>1</v>
      </c>
      <c r="F83" s="13"/>
      <c r="G83" s="35"/>
      <c r="H83" s="36"/>
      <c r="I83" s="33"/>
      <c r="K83" s="52"/>
    </row>
    <row r="84" spans="1:12" s="45" customFormat="1" ht="12.75" customHeight="1" x14ac:dyDescent="0.2">
      <c r="A84" s="69"/>
      <c r="B84" s="72"/>
      <c r="C84" s="74"/>
      <c r="D84" s="76"/>
      <c r="E84" s="12">
        <v>2</v>
      </c>
      <c r="F84" s="12">
        <v>4</v>
      </c>
      <c r="G84" s="18">
        <v>354.76</v>
      </c>
      <c r="H84" s="12">
        <v>1</v>
      </c>
      <c r="I84" s="19">
        <f>F84*G84*H84</f>
        <v>1419.04</v>
      </c>
    </row>
    <row r="85" spans="1:12" s="45" customFormat="1" ht="12.75" customHeight="1" thickBot="1" x14ac:dyDescent="0.25">
      <c r="A85" s="78"/>
      <c r="B85" s="79"/>
      <c r="C85" s="21" t="s">
        <v>78</v>
      </c>
      <c r="D85" s="81"/>
      <c r="E85" s="27">
        <v>3</v>
      </c>
      <c r="F85" s="27"/>
      <c r="G85" s="38"/>
      <c r="H85" s="38"/>
      <c r="I85" s="29"/>
    </row>
    <row r="86" spans="1:12" s="45" customFormat="1" ht="26.25" thickBot="1" x14ac:dyDescent="0.25">
      <c r="A86" s="53">
        <v>26</v>
      </c>
      <c r="B86" s="47" t="s">
        <v>74</v>
      </c>
      <c r="C86" s="54"/>
      <c r="D86" s="49"/>
      <c r="E86" s="50"/>
      <c r="F86" s="50"/>
      <c r="G86" s="37"/>
      <c r="H86" s="50"/>
      <c r="I86" s="56">
        <f>I84</f>
        <v>1419.04</v>
      </c>
    </row>
    <row r="87" spans="1:12" s="45" customFormat="1" ht="12.75" customHeight="1" x14ac:dyDescent="0.2">
      <c r="A87" s="16"/>
      <c r="B87" s="16"/>
      <c r="C87" s="1"/>
      <c r="D87" s="17"/>
      <c r="E87" s="57"/>
      <c r="F87" s="57"/>
      <c r="H87" s="57"/>
    </row>
    <row r="88" spans="1:12" ht="12.75" customHeight="1" x14ac:dyDescent="0.2">
      <c r="B88" s="1" t="s">
        <v>75</v>
      </c>
      <c r="C88" s="45"/>
      <c r="I88" s="58">
        <f>I82+I86</f>
        <v>7923.4699999999993</v>
      </c>
      <c r="K88" s="59"/>
    </row>
    <row r="89" spans="1:12" ht="14.45" customHeight="1" x14ac:dyDescent="0.2">
      <c r="B89" s="1" t="s">
        <v>81</v>
      </c>
      <c r="I89" s="60"/>
      <c r="K89" s="61"/>
      <c r="L89" s="61"/>
    </row>
    <row r="90" spans="1:12" ht="13.5" x14ac:dyDescent="0.25">
      <c r="B90" s="62" t="s">
        <v>76</v>
      </c>
      <c r="I90" s="63">
        <f>I88*I89</f>
        <v>0</v>
      </c>
      <c r="K90" s="61"/>
    </row>
    <row r="91" spans="1:12" ht="13.5" x14ac:dyDescent="0.25">
      <c r="B91" s="62"/>
      <c r="I91" s="63"/>
      <c r="K91" s="61"/>
    </row>
    <row r="92" spans="1:12" x14ac:dyDescent="0.2">
      <c r="A92" s="104" t="s">
        <v>79</v>
      </c>
      <c r="B92" s="104"/>
      <c r="C92" s="104"/>
      <c r="D92" s="104"/>
      <c r="E92" s="104"/>
      <c r="F92" s="104"/>
      <c r="G92" s="104"/>
      <c r="H92" s="104"/>
      <c r="I92" s="104"/>
    </row>
    <row r="93" spans="1:12" ht="27.2" customHeight="1" x14ac:dyDescent="0.2">
      <c r="A93" s="117" t="s">
        <v>82</v>
      </c>
      <c r="B93" s="117"/>
      <c r="C93" s="117"/>
      <c r="D93" s="117"/>
      <c r="E93" s="117"/>
      <c r="F93" s="117"/>
      <c r="G93" s="117"/>
      <c r="H93" s="117"/>
      <c r="I93" s="117"/>
    </row>
    <row r="94" spans="1:12" ht="13.5" thickBot="1" x14ac:dyDescent="0.25">
      <c r="A94" s="104"/>
      <c r="B94" s="104"/>
      <c r="C94" s="104"/>
      <c r="D94" s="104"/>
      <c r="E94" s="104"/>
      <c r="F94" s="104"/>
      <c r="G94" s="104"/>
      <c r="H94" s="104"/>
      <c r="I94" s="104"/>
    </row>
    <row r="95" spans="1:12" ht="102.75" thickBot="1" x14ac:dyDescent="0.25">
      <c r="A95" s="3" t="s">
        <v>8</v>
      </c>
      <c r="B95" s="4" t="s">
        <v>42</v>
      </c>
      <c r="C95" s="5" t="s">
        <v>43</v>
      </c>
      <c r="D95" s="6" t="s">
        <v>44</v>
      </c>
      <c r="E95" s="7" t="s">
        <v>45</v>
      </c>
      <c r="F95" s="5" t="s">
        <v>46</v>
      </c>
      <c r="G95" s="5" t="s">
        <v>47</v>
      </c>
      <c r="H95" s="5" t="s">
        <v>48</v>
      </c>
      <c r="I95" s="8" t="s">
        <v>49</v>
      </c>
      <c r="J95" s="9"/>
      <c r="K95" s="9"/>
      <c r="L95" s="10"/>
    </row>
    <row r="96" spans="1:12" ht="13.15" customHeight="1" x14ac:dyDescent="0.2">
      <c r="A96" s="105">
        <v>1</v>
      </c>
      <c r="B96" s="107" t="s">
        <v>50</v>
      </c>
      <c r="C96" s="74" t="s">
        <v>77</v>
      </c>
      <c r="D96" s="110" t="s">
        <v>9</v>
      </c>
      <c r="E96" s="12">
        <v>1</v>
      </c>
      <c r="F96" s="13">
        <v>11</v>
      </c>
      <c r="G96" s="14">
        <v>30.3</v>
      </c>
      <c r="H96" s="13">
        <v>2</v>
      </c>
      <c r="I96" s="15">
        <f>H96*G96*F96</f>
        <v>666.6</v>
      </c>
    </row>
    <row r="97" spans="1:9" ht="12.75" customHeight="1" x14ac:dyDescent="0.2">
      <c r="A97" s="106"/>
      <c r="B97" s="108"/>
      <c r="C97" s="74"/>
      <c r="D97" s="111"/>
      <c r="E97" s="12">
        <v>2</v>
      </c>
      <c r="F97" s="12"/>
      <c r="G97" s="18"/>
      <c r="H97" s="12"/>
      <c r="I97" s="19"/>
    </row>
    <row r="98" spans="1:9" ht="12.75" customHeight="1" thickBot="1" x14ac:dyDescent="0.25">
      <c r="A98" s="20"/>
      <c r="B98" s="109"/>
      <c r="C98" s="21" t="s">
        <v>78</v>
      </c>
      <c r="D98" s="112"/>
      <c r="E98" s="12">
        <v>3</v>
      </c>
      <c r="F98" s="22">
        <v>1</v>
      </c>
      <c r="G98" s="23">
        <v>132</v>
      </c>
      <c r="H98" s="22">
        <v>2</v>
      </c>
      <c r="I98" s="24">
        <f>H98*G98*F98</f>
        <v>264</v>
      </c>
    </row>
    <row r="99" spans="1:9" ht="12.75" customHeight="1" x14ac:dyDescent="0.2">
      <c r="A99" s="113">
        <v>2</v>
      </c>
      <c r="B99" s="116" t="s">
        <v>53</v>
      </c>
      <c r="C99" s="74" t="s">
        <v>77</v>
      </c>
      <c r="D99" s="80" t="s">
        <v>12</v>
      </c>
      <c r="E99" s="25">
        <v>1</v>
      </c>
      <c r="F99" s="13">
        <v>11</v>
      </c>
      <c r="G99" s="14">
        <v>1.4</v>
      </c>
      <c r="H99" s="13">
        <v>6</v>
      </c>
      <c r="I99" s="26">
        <f>H99*G99*F99</f>
        <v>92.399999999999977</v>
      </c>
    </row>
    <row r="100" spans="1:9" x14ac:dyDescent="0.2">
      <c r="A100" s="114"/>
      <c r="B100" s="91"/>
      <c r="C100" s="74"/>
      <c r="D100" s="76"/>
      <c r="E100" s="12">
        <v>2</v>
      </c>
      <c r="F100" s="12"/>
      <c r="G100" s="18"/>
      <c r="H100" s="12"/>
      <c r="I100" s="19"/>
    </row>
    <row r="101" spans="1:9" ht="26.25" thickBot="1" x14ac:dyDescent="0.25">
      <c r="A101" s="115"/>
      <c r="B101" s="92"/>
      <c r="C101" s="21" t="s">
        <v>78</v>
      </c>
      <c r="D101" s="81"/>
      <c r="E101" s="27">
        <v>3</v>
      </c>
      <c r="F101" s="27">
        <v>1</v>
      </c>
      <c r="G101" s="28">
        <v>12.1</v>
      </c>
      <c r="H101" s="27">
        <v>6</v>
      </c>
      <c r="I101" s="29">
        <f>H101*G101*F101</f>
        <v>72.599999999999994</v>
      </c>
    </row>
    <row r="102" spans="1:9" ht="12.75" customHeight="1" x14ac:dyDescent="0.2">
      <c r="A102" s="93">
        <v>3</v>
      </c>
      <c r="B102" s="88" t="s">
        <v>52</v>
      </c>
      <c r="C102" s="74" t="s">
        <v>77</v>
      </c>
      <c r="D102" s="75" t="s">
        <v>13</v>
      </c>
      <c r="E102" s="13">
        <v>1</v>
      </c>
      <c r="F102" s="13">
        <v>11</v>
      </c>
      <c r="G102" s="14">
        <v>1.4</v>
      </c>
      <c r="H102" s="13">
        <v>8</v>
      </c>
      <c r="I102" s="26">
        <f>H102*G102*F102</f>
        <v>123.19999999999999</v>
      </c>
    </row>
    <row r="103" spans="1:9" x14ac:dyDescent="0.2">
      <c r="A103" s="94"/>
      <c r="B103" s="74"/>
      <c r="C103" s="74"/>
      <c r="D103" s="76"/>
      <c r="E103" s="12">
        <v>2</v>
      </c>
      <c r="F103" s="12"/>
      <c r="G103" s="18"/>
      <c r="H103" s="12"/>
      <c r="I103" s="19"/>
    </row>
    <row r="104" spans="1:9" ht="26.25" thickBot="1" x14ac:dyDescent="0.25">
      <c r="A104" s="95"/>
      <c r="B104" s="89"/>
      <c r="C104" s="21" t="s">
        <v>78</v>
      </c>
      <c r="D104" s="81"/>
      <c r="E104" s="27">
        <v>3</v>
      </c>
      <c r="F104" s="27">
        <v>1</v>
      </c>
      <c r="G104" s="28">
        <v>15.7</v>
      </c>
      <c r="H104" s="27">
        <v>8</v>
      </c>
      <c r="I104" s="29">
        <f>H104*G104*F104</f>
        <v>125.6</v>
      </c>
    </row>
    <row r="105" spans="1:9" ht="12.75" customHeight="1" x14ac:dyDescent="0.2">
      <c r="A105" s="93">
        <v>4</v>
      </c>
      <c r="B105" s="90" t="s">
        <v>51</v>
      </c>
      <c r="C105" s="74" t="s">
        <v>77</v>
      </c>
      <c r="D105" s="75" t="s">
        <v>14</v>
      </c>
      <c r="E105" s="13">
        <v>1</v>
      </c>
      <c r="F105" s="13">
        <v>11</v>
      </c>
      <c r="G105" s="14">
        <v>5.98</v>
      </c>
      <c r="H105" s="13">
        <v>2</v>
      </c>
      <c r="I105" s="26">
        <f>H105*G105*F105</f>
        <v>131.56</v>
      </c>
    </row>
    <row r="106" spans="1:9" x14ac:dyDescent="0.2">
      <c r="A106" s="94"/>
      <c r="B106" s="91"/>
      <c r="C106" s="74"/>
      <c r="D106" s="76"/>
      <c r="E106" s="12">
        <v>2</v>
      </c>
      <c r="F106" s="12"/>
      <c r="G106" s="18"/>
      <c r="H106" s="12"/>
      <c r="I106" s="19"/>
    </row>
    <row r="107" spans="1:9" ht="26.25" thickBot="1" x14ac:dyDescent="0.25">
      <c r="A107" s="102"/>
      <c r="B107" s="103"/>
      <c r="C107" s="21" t="s">
        <v>78</v>
      </c>
      <c r="D107" s="77"/>
      <c r="E107" s="30">
        <v>3</v>
      </c>
      <c r="F107" s="30">
        <v>1</v>
      </c>
      <c r="G107" s="31">
        <v>40</v>
      </c>
      <c r="H107" s="30">
        <v>2</v>
      </c>
      <c r="I107" s="32">
        <f>H107*G107*F107</f>
        <v>80</v>
      </c>
    </row>
    <row r="108" spans="1:9" ht="12.75" customHeight="1" x14ac:dyDescent="0.2">
      <c r="A108" s="93">
        <v>5</v>
      </c>
      <c r="B108" s="90" t="s">
        <v>91</v>
      </c>
      <c r="C108" s="74" t="s">
        <v>77</v>
      </c>
      <c r="D108" s="88" t="s">
        <v>23</v>
      </c>
      <c r="E108" s="13">
        <v>1</v>
      </c>
      <c r="F108" s="13">
        <v>8</v>
      </c>
      <c r="G108" s="14">
        <v>24.8</v>
      </c>
      <c r="H108" s="13">
        <v>1</v>
      </c>
      <c r="I108" s="26">
        <f>H108*G108*F108</f>
        <v>198.4</v>
      </c>
    </row>
    <row r="109" spans="1:9" x14ac:dyDescent="0.2">
      <c r="A109" s="94"/>
      <c r="B109" s="91"/>
      <c r="C109" s="74"/>
      <c r="D109" s="74"/>
      <c r="E109" s="12">
        <v>2</v>
      </c>
      <c r="F109" s="12">
        <v>3</v>
      </c>
      <c r="G109" s="18">
        <v>99.3</v>
      </c>
      <c r="H109" s="12">
        <v>1</v>
      </c>
      <c r="I109" s="19">
        <f>H109*G109*F109</f>
        <v>297.89999999999998</v>
      </c>
    </row>
    <row r="110" spans="1:9" ht="26.25" thickBot="1" x14ac:dyDescent="0.25">
      <c r="A110" s="95"/>
      <c r="B110" s="92"/>
      <c r="C110" s="21" t="s">
        <v>78</v>
      </c>
      <c r="D110" s="89"/>
      <c r="E110" s="27">
        <v>3</v>
      </c>
      <c r="F110" s="27">
        <v>1</v>
      </c>
      <c r="G110" s="28">
        <v>402</v>
      </c>
      <c r="H110" s="27">
        <v>1</v>
      </c>
      <c r="I110" s="29">
        <f>H110*G110*F110</f>
        <v>402</v>
      </c>
    </row>
    <row r="111" spans="1:9" ht="12.75" customHeight="1" x14ac:dyDescent="0.2">
      <c r="A111" s="93">
        <v>6</v>
      </c>
      <c r="B111" s="90" t="s">
        <v>54</v>
      </c>
      <c r="C111" s="74" t="s">
        <v>77</v>
      </c>
      <c r="D111" s="75" t="s">
        <v>31</v>
      </c>
      <c r="E111" s="13">
        <v>1</v>
      </c>
      <c r="F111" s="13">
        <v>11</v>
      </c>
      <c r="G111" s="14">
        <v>1</v>
      </c>
      <c r="H111" s="13">
        <v>1</v>
      </c>
      <c r="I111" s="33">
        <f>H111*G111*F111</f>
        <v>11</v>
      </c>
    </row>
    <row r="112" spans="1:9" x14ac:dyDescent="0.2">
      <c r="A112" s="94"/>
      <c r="B112" s="91"/>
      <c r="C112" s="74"/>
      <c r="D112" s="76"/>
      <c r="E112" s="12">
        <v>2</v>
      </c>
      <c r="F112" s="12"/>
      <c r="G112" s="18"/>
      <c r="H112" s="12"/>
      <c r="I112" s="19"/>
    </row>
    <row r="113" spans="1:9" ht="26.25" thickBot="1" x14ac:dyDescent="0.25">
      <c r="A113" s="102"/>
      <c r="B113" s="103"/>
      <c r="C113" s="21" t="s">
        <v>78</v>
      </c>
      <c r="D113" s="77"/>
      <c r="E113" s="30">
        <v>3</v>
      </c>
      <c r="F113" s="30">
        <v>1</v>
      </c>
      <c r="G113" s="31">
        <v>35.4</v>
      </c>
      <c r="H113" s="30">
        <v>1</v>
      </c>
      <c r="I113" s="24">
        <f>H113*G113*F113</f>
        <v>35.4</v>
      </c>
    </row>
    <row r="114" spans="1:9" ht="12.75" customHeight="1" x14ac:dyDescent="0.2">
      <c r="A114" s="93">
        <v>7</v>
      </c>
      <c r="B114" s="90" t="s">
        <v>56</v>
      </c>
      <c r="C114" s="74" t="s">
        <v>77</v>
      </c>
      <c r="D114" s="75" t="s">
        <v>15</v>
      </c>
      <c r="E114" s="13">
        <v>1</v>
      </c>
      <c r="F114" s="13">
        <v>11</v>
      </c>
      <c r="G114" s="14">
        <v>6.33</v>
      </c>
      <c r="H114" s="13">
        <v>2</v>
      </c>
      <c r="I114" s="26">
        <f>H114*G114*F114</f>
        <v>139.26</v>
      </c>
    </row>
    <row r="115" spans="1:9" x14ac:dyDescent="0.2">
      <c r="A115" s="94"/>
      <c r="B115" s="91"/>
      <c r="C115" s="74"/>
      <c r="D115" s="76"/>
      <c r="E115" s="12">
        <v>2</v>
      </c>
      <c r="F115" s="12"/>
      <c r="G115" s="18"/>
      <c r="H115" s="12"/>
      <c r="I115" s="19"/>
    </row>
    <row r="116" spans="1:9" ht="26.25" thickBot="1" x14ac:dyDescent="0.25">
      <c r="A116" s="95"/>
      <c r="B116" s="92"/>
      <c r="C116" s="21" t="s">
        <v>78</v>
      </c>
      <c r="D116" s="81"/>
      <c r="E116" s="27">
        <v>3</v>
      </c>
      <c r="F116" s="27">
        <v>1</v>
      </c>
      <c r="G116" s="28">
        <v>199</v>
      </c>
      <c r="H116" s="27">
        <v>2</v>
      </c>
      <c r="I116" s="29">
        <f t="shared" ref="I116:I122" si="2">H116*G116*F116</f>
        <v>398</v>
      </c>
    </row>
    <row r="117" spans="1:9" ht="12.75" customHeight="1" x14ac:dyDescent="0.2">
      <c r="A117" s="93">
        <v>8</v>
      </c>
      <c r="B117" s="90" t="s">
        <v>55</v>
      </c>
      <c r="C117" s="74" t="s">
        <v>77</v>
      </c>
      <c r="D117" s="88" t="s">
        <v>16</v>
      </c>
      <c r="E117" s="13">
        <v>1</v>
      </c>
      <c r="F117" s="13">
        <v>8</v>
      </c>
      <c r="G117" s="14">
        <v>5.7</v>
      </c>
      <c r="H117" s="13">
        <v>2</v>
      </c>
      <c r="I117" s="26">
        <f t="shared" si="2"/>
        <v>91.2</v>
      </c>
    </row>
    <row r="118" spans="1:9" x14ac:dyDescent="0.2">
      <c r="A118" s="94"/>
      <c r="B118" s="91"/>
      <c r="C118" s="74"/>
      <c r="D118" s="74"/>
      <c r="E118" s="12">
        <v>2</v>
      </c>
      <c r="F118" s="12">
        <v>3</v>
      </c>
      <c r="G118" s="18">
        <v>14.8</v>
      </c>
      <c r="H118" s="12">
        <v>2</v>
      </c>
      <c r="I118" s="19">
        <f t="shared" si="2"/>
        <v>88.800000000000011</v>
      </c>
    </row>
    <row r="119" spans="1:9" ht="26.25" thickBot="1" x14ac:dyDescent="0.25">
      <c r="A119" s="95"/>
      <c r="B119" s="92"/>
      <c r="C119" s="21" t="s">
        <v>78</v>
      </c>
      <c r="D119" s="89"/>
      <c r="E119" s="27">
        <v>3</v>
      </c>
      <c r="F119" s="27">
        <v>1</v>
      </c>
      <c r="G119" s="28">
        <v>152</v>
      </c>
      <c r="H119" s="27">
        <v>2</v>
      </c>
      <c r="I119" s="29">
        <f t="shared" si="2"/>
        <v>304</v>
      </c>
    </row>
    <row r="120" spans="1:9" ht="12.75" customHeight="1" x14ac:dyDescent="0.2">
      <c r="A120" s="93">
        <v>9</v>
      </c>
      <c r="B120" s="90" t="s">
        <v>57</v>
      </c>
      <c r="C120" s="74" t="s">
        <v>10</v>
      </c>
      <c r="D120" s="75" t="s">
        <v>17</v>
      </c>
      <c r="E120" s="13">
        <v>1</v>
      </c>
      <c r="F120" s="13">
        <v>8</v>
      </c>
      <c r="G120" s="14">
        <v>2.17</v>
      </c>
      <c r="H120" s="13">
        <v>2</v>
      </c>
      <c r="I120" s="26">
        <f t="shared" si="2"/>
        <v>34.72</v>
      </c>
    </row>
    <row r="121" spans="1:9" x14ac:dyDescent="0.2">
      <c r="A121" s="94"/>
      <c r="B121" s="91"/>
      <c r="C121" s="74"/>
      <c r="D121" s="76"/>
      <c r="E121" s="12">
        <v>2</v>
      </c>
      <c r="F121" s="12">
        <v>3</v>
      </c>
      <c r="G121" s="18">
        <v>32.6</v>
      </c>
      <c r="H121" s="12">
        <v>2</v>
      </c>
      <c r="I121" s="19">
        <f t="shared" si="2"/>
        <v>195.60000000000002</v>
      </c>
    </row>
    <row r="122" spans="1:9" ht="13.5" thickBot="1" x14ac:dyDescent="0.25">
      <c r="A122" s="95"/>
      <c r="B122" s="92"/>
      <c r="C122" s="21" t="s">
        <v>11</v>
      </c>
      <c r="D122" s="81"/>
      <c r="E122" s="27">
        <v>3</v>
      </c>
      <c r="F122" s="27">
        <v>1</v>
      </c>
      <c r="G122" s="28">
        <v>35.1</v>
      </c>
      <c r="H122" s="27">
        <v>2</v>
      </c>
      <c r="I122" s="19">
        <f t="shared" si="2"/>
        <v>70.2</v>
      </c>
    </row>
    <row r="123" spans="1:9" ht="12.75" customHeight="1" x14ac:dyDescent="0.2">
      <c r="A123" s="93">
        <v>10</v>
      </c>
      <c r="B123" s="90" t="s">
        <v>58</v>
      </c>
      <c r="C123" s="74" t="s">
        <v>10</v>
      </c>
      <c r="D123" s="75" t="s">
        <v>18</v>
      </c>
      <c r="E123" s="13">
        <v>1</v>
      </c>
      <c r="F123" s="13">
        <v>11</v>
      </c>
      <c r="G123" s="14">
        <v>0.1</v>
      </c>
      <c r="H123" s="13">
        <v>14</v>
      </c>
      <c r="I123" s="26">
        <f>H123*G123*F123</f>
        <v>15.400000000000002</v>
      </c>
    </row>
    <row r="124" spans="1:9" x14ac:dyDescent="0.2">
      <c r="A124" s="94"/>
      <c r="B124" s="91"/>
      <c r="C124" s="74"/>
      <c r="D124" s="76"/>
      <c r="E124" s="12">
        <v>2</v>
      </c>
      <c r="F124" s="12"/>
      <c r="G124" s="18"/>
      <c r="H124" s="12"/>
      <c r="I124" s="19"/>
    </row>
    <row r="125" spans="1:9" ht="13.5" thickBot="1" x14ac:dyDescent="0.25">
      <c r="A125" s="95"/>
      <c r="B125" s="92"/>
      <c r="C125" s="21" t="s">
        <v>11</v>
      </c>
      <c r="D125" s="81"/>
      <c r="E125" s="27">
        <v>3</v>
      </c>
      <c r="F125" s="27">
        <v>1</v>
      </c>
      <c r="G125" s="28">
        <v>0.8</v>
      </c>
      <c r="H125" s="27">
        <v>14</v>
      </c>
      <c r="I125" s="29">
        <f>H125*G125*F125</f>
        <v>11.200000000000001</v>
      </c>
    </row>
    <row r="126" spans="1:9" ht="12.75" customHeight="1" x14ac:dyDescent="0.2">
      <c r="A126" s="93">
        <v>11</v>
      </c>
      <c r="B126" s="90" t="s">
        <v>59</v>
      </c>
      <c r="C126" s="74" t="s">
        <v>77</v>
      </c>
      <c r="D126" s="75" t="s">
        <v>20</v>
      </c>
      <c r="E126" s="13">
        <v>1</v>
      </c>
      <c r="F126" s="13">
        <v>11</v>
      </c>
      <c r="G126" s="14">
        <v>4.8</v>
      </c>
      <c r="H126" s="13">
        <v>1</v>
      </c>
      <c r="I126" s="26">
        <f>H126*G126*F126</f>
        <v>52.8</v>
      </c>
    </row>
    <row r="127" spans="1:9" x14ac:dyDescent="0.2">
      <c r="A127" s="94"/>
      <c r="B127" s="91"/>
      <c r="C127" s="74"/>
      <c r="D127" s="76"/>
      <c r="E127" s="12">
        <v>2</v>
      </c>
      <c r="F127" s="12"/>
      <c r="G127" s="18"/>
      <c r="H127" s="12"/>
      <c r="I127" s="19"/>
    </row>
    <row r="128" spans="1:9" ht="26.25" thickBot="1" x14ac:dyDescent="0.25">
      <c r="A128" s="102"/>
      <c r="B128" s="103"/>
      <c r="C128" s="21" t="s">
        <v>78</v>
      </c>
      <c r="D128" s="77"/>
      <c r="E128" s="30">
        <v>3</v>
      </c>
      <c r="F128" s="30">
        <v>1</v>
      </c>
      <c r="G128" s="31">
        <v>25.8</v>
      </c>
      <c r="H128" s="30">
        <v>1</v>
      </c>
      <c r="I128" s="32">
        <f>H128*G128*F128</f>
        <v>25.8</v>
      </c>
    </row>
    <row r="129" spans="1:9" ht="12.75" customHeight="1" x14ac:dyDescent="0.2">
      <c r="A129" s="93">
        <v>12</v>
      </c>
      <c r="B129" s="90" t="s">
        <v>60</v>
      </c>
      <c r="C129" s="74" t="s">
        <v>77</v>
      </c>
      <c r="D129" s="75" t="s">
        <v>19</v>
      </c>
      <c r="E129" s="13">
        <v>1</v>
      </c>
      <c r="F129" s="13">
        <v>11</v>
      </c>
      <c r="G129" s="14">
        <v>0.1</v>
      </c>
      <c r="H129" s="13">
        <v>7</v>
      </c>
      <c r="I129" s="26">
        <f>H129*G129*F129</f>
        <v>7.7000000000000011</v>
      </c>
    </row>
    <row r="130" spans="1:9" x14ac:dyDescent="0.2">
      <c r="A130" s="94"/>
      <c r="B130" s="91"/>
      <c r="C130" s="74"/>
      <c r="D130" s="76"/>
      <c r="E130" s="12">
        <v>2</v>
      </c>
      <c r="F130" s="12"/>
      <c r="G130" s="18"/>
      <c r="H130" s="12"/>
      <c r="I130" s="19"/>
    </row>
    <row r="131" spans="1:9" ht="26.25" thickBot="1" x14ac:dyDescent="0.25">
      <c r="A131" s="95"/>
      <c r="B131" s="92"/>
      <c r="C131" s="21" t="s">
        <v>78</v>
      </c>
      <c r="D131" s="81"/>
      <c r="E131" s="27">
        <v>3</v>
      </c>
      <c r="F131" s="27">
        <v>1</v>
      </c>
      <c r="G131" s="28">
        <v>0.5</v>
      </c>
      <c r="H131" s="27">
        <v>7</v>
      </c>
      <c r="I131" s="29">
        <f>H131*G131*F131</f>
        <v>3.5</v>
      </c>
    </row>
    <row r="132" spans="1:9" ht="12.75" customHeight="1" x14ac:dyDescent="0.2">
      <c r="A132" s="68">
        <v>13</v>
      </c>
      <c r="B132" s="90" t="s">
        <v>61</v>
      </c>
      <c r="C132" s="74" t="s">
        <v>77</v>
      </c>
      <c r="D132" s="75" t="s">
        <v>21</v>
      </c>
      <c r="E132" s="13">
        <v>1</v>
      </c>
      <c r="F132" s="13"/>
      <c r="G132" s="14"/>
      <c r="H132" s="13"/>
      <c r="I132" s="26"/>
    </row>
    <row r="133" spans="1:9" x14ac:dyDescent="0.2">
      <c r="A133" s="69"/>
      <c r="B133" s="91"/>
      <c r="C133" s="74"/>
      <c r="D133" s="76"/>
      <c r="E133" s="12">
        <v>2</v>
      </c>
      <c r="F133" s="12"/>
      <c r="G133" s="18"/>
      <c r="H133" s="12"/>
      <c r="I133" s="19"/>
    </row>
    <row r="134" spans="1:9" ht="26.25" thickBot="1" x14ac:dyDescent="0.25">
      <c r="A134" s="78"/>
      <c r="B134" s="92"/>
      <c r="C134" s="21" t="s">
        <v>78</v>
      </c>
      <c r="D134" s="81"/>
      <c r="E134" s="27">
        <v>3</v>
      </c>
      <c r="F134" s="27">
        <v>1</v>
      </c>
      <c r="G134" s="34">
        <v>81.400000000000006</v>
      </c>
      <c r="H134" s="27">
        <v>1</v>
      </c>
      <c r="I134" s="29">
        <f>H134*G134*F134</f>
        <v>81.400000000000006</v>
      </c>
    </row>
    <row r="135" spans="1:9" ht="12.75" customHeight="1" x14ac:dyDescent="0.2">
      <c r="A135" s="68">
        <v>14</v>
      </c>
      <c r="B135" s="71" t="s">
        <v>62</v>
      </c>
      <c r="C135" s="74" t="s">
        <v>77</v>
      </c>
      <c r="D135" s="75" t="s">
        <v>22</v>
      </c>
      <c r="E135" s="13">
        <v>1</v>
      </c>
      <c r="F135" s="13">
        <v>11</v>
      </c>
      <c r="G135" s="35">
        <v>0.3</v>
      </c>
      <c r="H135" s="36">
        <v>2</v>
      </c>
      <c r="I135" s="33">
        <f>H135*G135*F135</f>
        <v>6.6</v>
      </c>
    </row>
    <row r="136" spans="1:9" x14ac:dyDescent="0.2">
      <c r="A136" s="69"/>
      <c r="B136" s="72"/>
      <c r="C136" s="74"/>
      <c r="D136" s="76"/>
      <c r="E136" s="12">
        <v>2</v>
      </c>
      <c r="F136" s="12"/>
      <c r="G136" s="18"/>
      <c r="H136" s="12"/>
      <c r="I136" s="19"/>
    </row>
    <row r="137" spans="1:9" ht="26.25" thickBot="1" x14ac:dyDescent="0.25">
      <c r="A137" s="78"/>
      <c r="B137" s="79"/>
      <c r="C137" s="21" t="s">
        <v>78</v>
      </c>
      <c r="D137" s="81"/>
      <c r="E137" s="27">
        <v>3</v>
      </c>
      <c r="F137" s="27">
        <v>1</v>
      </c>
      <c r="G137" s="37">
        <v>1.4</v>
      </c>
      <c r="H137" s="38">
        <v>2</v>
      </c>
      <c r="I137" s="39">
        <f>H137*G137*F137</f>
        <v>2.8</v>
      </c>
    </row>
    <row r="138" spans="1:9" ht="12.75" customHeight="1" x14ac:dyDescent="0.2">
      <c r="A138" s="68">
        <v>15</v>
      </c>
      <c r="B138" s="90" t="s">
        <v>63</v>
      </c>
      <c r="C138" s="74" t="s">
        <v>10</v>
      </c>
      <c r="D138" s="75" t="s">
        <v>26</v>
      </c>
      <c r="E138" s="13">
        <v>1</v>
      </c>
      <c r="F138" s="13">
        <v>11</v>
      </c>
      <c r="G138" s="14">
        <v>0.9</v>
      </c>
      <c r="H138" s="13">
        <v>1</v>
      </c>
      <c r="I138" s="26">
        <f>H138*G138*F138</f>
        <v>9.9</v>
      </c>
    </row>
    <row r="139" spans="1:9" x14ac:dyDescent="0.2">
      <c r="A139" s="69"/>
      <c r="B139" s="91"/>
      <c r="C139" s="74"/>
      <c r="D139" s="76"/>
      <c r="E139" s="12">
        <v>2</v>
      </c>
      <c r="F139" s="12"/>
      <c r="G139" s="18"/>
      <c r="H139" s="12"/>
      <c r="I139" s="19"/>
    </row>
    <row r="140" spans="1:9" ht="13.5" thickBot="1" x14ac:dyDescent="0.25">
      <c r="A140" s="78"/>
      <c r="B140" s="92"/>
      <c r="C140" s="40" t="s">
        <v>11</v>
      </c>
      <c r="D140" s="81"/>
      <c r="E140" s="27">
        <v>3</v>
      </c>
      <c r="F140" s="27">
        <v>1</v>
      </c>
      <c r="G140" s="28">
        <v>8.6</v>
      </c>
      <c r="H140" s="27">
        <v>1</v>
      </c>
      <c r="I140" s="29">
        <f>H140*G140*F140</f>
        <v>8.6</v>
      </c>
    </row>
    <row r="141" spans="1:9" ht="12.75" customHeight="1" x14ac:dyDescent="0.2">
      <c r="A141" s="93">
        <v>16</v>
      </c>
      <c r="B141" s="96" t="s">
        <v>64</v>
      </c>
      <c r="C141" s="88" t="s">
        <v>10</v>
      </c>
      <c r="D141" s="99" t="s">
        <v>25</v>
      </c>
      <c r="E141" s="13">
        <v>1</v>
      </c>
      <c r="F141" s="13">
        <v>8</v>
      </c>
      <c r="G141" s="14">
        <v>1.7</v>
      </c>
      <c r="H141" s="13">
        <v>1</v>
      </c>
      <c r="I141" s="26">
        <f>H141*G141*F141</f>
        <v>13.6</v>
      </c>
    </row>
    <row r="142" spans="1:9" x14ac:dyDescent="0.2">
      <c r="A142" s="94"/>
      <c r="B142" s="97"/>
      <c r="C142" s="74"/>
      <c r="D142" s="100"/>
      <c r="E142" s="12">
        <v>2</v>
      </c>
      <c r="F142" s="12">
        <v>3</v>
      </c>
      <c r="G142" s="18">
        <v>11.9</v>
      </c>
      <c r="H142" s="12">
        <v>1</v>
      </c>
      <c r="I142" s="19">
        <f>H142*G142*F142</f>
        <v>35.700000000000003</v>
      </c>
    </row>
    <row r="143" spans="1:9" ht="13.5" thickBot="1" x14ac:dyDescent="0.25">
      <c r="A143" s="95"/>
      <c r="B143" s="98"/>
      <c r="C143" s="21" t="s">
        <v>11</v>
      </c>
      <c r="D143" s="101"/>
      <c r="E143" s="27">
        <v>3</v>
      </c>
      <c r="F143" s="27">
        <v>1</v>
      </c>
      <c r="G143" s="28">
        <v>27.4</v>
      </c>
      <c r="H143" s="27">
        <v>1</v>
      </c>
      <c r="I143" s="29">
        <f>H143*G143*F143</f>
        <v>27.4</v>
      </c>
    </row>
    <row r="144" spans="1:9" ht="12.75" customHeight="1" x14ac:dyDescent="0.2">
      <c r="A144" s="68">
        <v>17</v>
      </c>
      <c r="B144" s="82" t="s">
        <v>65</v>
      </c>
      <c r="C144" s="74" t="s">
        <v>77</v>
      </c>
      <c r="D144" s="75" t="s">
        <v>24</v>
      </c>
      <c r="E144" s="41">
        <v>1</v>
      </c>
      <c r="F144" s="13">
        <v>11</v>
      </c>
      <c r="G144" s="35">
        <v>15.29</v>
      </c>
      <c r="H144" s="36">
        <v>1</v>
      </c>
      <c r="I144" s="33">
        <f>H144*G144*F144</f>
        <v>168.19</v>
      </c>
    </row>
    <row r="145" spans="1:11" x14ac:dyDescent="0.2">
      <c r="A145" s="69"/>
      <c r="B145" s="83"/>
      <c r="C145" s="74"/>
      <c r="D145" s="76"/>
      <c r="E145" s="42">
        <v>2</v>
      </c>
      <c r="F145" s="12"/>
      <c r="G145" s="18"/>
      <c r="H145" s="12"/>
      <c r="I145" s="19"/>
    </row>
    <row r="146" spans="1:11" ht="26.25" thickBot="1" x14ac:dyDescent="0.25">
      <c r="A146" s="78"/>
      <c r="B146" s="84"/>
      <c r="C146" s="21" t="s">
        <v>78</v>
      </c>
      <c r="D146" s="81"/>
      <c r="E146" s="43">
        <v>3</v>
      </c>
      <c r="F146" s="27">
        <v>1</v>
      </c>
      <c r="G146" s="37">
        <v>41.2</v>
      </c>
      <c r="H146" s="38">
        <v>1</v>
      </c>
      <c r="I146" s="44">
        <f>H146*G146*F146</f>
        <v>41.2</v>
      </c>
    </row>
    <row r="147" spans="1:11" ht="12.75" customHeight="1" x14ac:dyDescent="0.2">
      <c r="A147" s="68">
        <v>18</v>
      </c>
      <c r="B147" s="71" t="s">
        <v>66</v>
      </c>
      <c r="C147" s="74" t="s">
        <v>10</v>
      </c>
      <c r="D147" s="75" t="s">
        <v>27</v>
      </c>
      <c r="E147" s="13">
        <v>1</v>
      </c>
      <c r="F147" s="13">
        <v>8</v>
      </c>
      <c r="G147" s="35">
        <v>23.2</v>
      </c>
      <c r="H147" s="36">
        <v>1</v>
      </c>
      <c r="I147" s="33">
        <f>H147*G147*F147</f>
        <v>185.6</v>
      </c>
    </row>
    <row r="148" spans="1:11" x14ac:dyDescent="0.2">
      <c r="A148" s="69"/>
      <c r="B148" s="72"/>
      <c r="C148" s="74"/>
      <c r="D148" s="76"/>
      <c r="E148" s="12">
        <v>2</v>
      </c>
      <c r="F148" s="12">
        <v>3</v>
      </c>
      <c r="G148" s="18">
        <v>31</v>
      </c>
      <c r="H148" s="12">
        <v>1</v>
      </c>
      <c r="I148" s="19">
        <f>H148*G148*F148</f>
        <v>93</v>
      </c>
    </row>
    <row r="149" spans="1:11" ht="13.5" thickBot="1" x14ac:dyDescent="0.25">
      <c r="A149" s="78"/>
      <c r="B149" s="79"/>
      <c r="C149" s="21" t="s">
        <v>11</v>
      </c>
      <c r="D149" s="81"/>
      <c r="E149" s="30">
        <v>3</v>
      </c>
      <c r="F149" s="27">
        <v>1</v>
      </c>
      <c r="G149" s="37">
        <v>100</v>
      </c>
      <c r="H149" s="38">
        <v>1</v>
      </c>
      <c r="I149" s="39">
        <f>H149*G149*F149</f>
        <v>100</v>
      </c>
    </row>
    <row r="150" spans="1:11" ht="12.75" customHeight="1" x14ac:dyDescent="0.2">
      <c r="A150" s="85">
        <v>19</v>
      </c>
      <c r="B150" s="88" t="s">
        <v>67</v>
      </c>
      <c r="C150" s="74" t="s">
        <v>10</v>
      </c>
      <c r="D150" s="75" t="s">
        <v>28</v>
      </c>
      <c r="E150" s="12">
        <v>1</v>
      </c>
      <c r="F150" s="22">
        <v>12</v>
      </c>
      <c r="G150" s="23">
        <v>12.3</v>
      </c>
      <c r="H150" s="22">
        <v>2</v>
      </c>
      <c r="I150" s="44">
        <f>H150*G150*F150</f>
        <v>295.20000000000005</v>
      </c>
    </row>
    <row r="151" spans="1:11" x14ac:dyDescent="0.2">
      <c r="A151" s="86"/>
      <c r="B151" s="74"/>
      <c r="C151" s="74"/>
      <c r="D151" s="76"/>
      <c r="E151" s="12">
        <v>2</v>
      </c>
      <c r="F151" s="12"/>
      <c r="G151" s="18"/>
      <c r="H151" s="12"/>
      <c r="I151" s="19"/>
    </row>
    <row r="152" spans="1:11" ht="14.45" customHeight="1" thickBot="1" x14ac:dyDescent="0.25">
      <c r="A152" s="87"/>
      <c r="B152" s="89"/>
      <c r="C152" s="21" t="s">
        <v>11</v>
      </c>
      <c r="D152" s="81"/>
      <c r="E152" s="22">
        <v>3</v>
      </c>
      <c r="F152" s="22"/>
      <c r="G152" s="23"/>
      <c r="H152" s="22"/>
      <c r="I152" s="44"/>
      <c r="K152" s="45"/>
    </row>
    <row r="153" spans="1:11" ht="12.75" customHeight="1" x14ac:dyDescent="0.2">
      <c r="A153" s="68">
        <v>20</v>
      </c>
      <c r="B153" s="71" t="s">
        <v>68</v>
      </c>
      <c r="C153" s="74" t="s">
        <v>77</v>
      </c>
      <c r="D153" s="75" t="s">
        <v>29</v>
      </c>
      <c r="E153" s="13">
        <v>1</v>
      </c>
      <c r="F153" s="13">
        <v>8</v>
      </c>
      <c r="G153" s="35">
        <v>23</v>
      </c>
      <c r="H153" s="36">
        <v>2</v>
      </c>
      <c r="I153" s="33">
        <f t="shared" ref="I153:I158" si="3">H153*G153*F153</f>
        <v>368</v>
      </c>
    </row>
    <row r="154" spans="1:11" x14ac:dyDescent="0.2">
      <c r="A154" s="69"/>
      <c r="B154" s="72"/>
      <c r="C154" s="74"/>
      <c r="D154" s="76"/>
      <c r="E154" s="12">
        <v>2</v>
      </c>
      <c r="F154" s="12">
        <v>3</v>
      </c>
      <c r="G154" s="18">
        <v>47.1</v>
      </c>
      <c r="H154" s="12">
        <v>2</v>
      </c>
      <c r="I154" s="19">
        <f t="shared" si="3"/>
        <v>282.60000000000002</v>
      </c>
    </row>
    <row r="155" spans="1:11" ht="26.25" thickBot="1" x14ac:dyDescent="0.25">
      <c r="A155" s="78"/>
      <c r="B155" s="79"/>
      <c r="C155" s="21" t="s">
        <v>78</v>
      </c>
      <c r="D155" s="81"/>
      <c r="E155" s="27">
        <v>3</v>
      </c>
      <c r="F155" s="27">
        <v>1</v>
      </c>
      <c r="G155" s="37">
        <v>160.80000000000001</v>
      </c>
      <c r="H155" s="38">
        <v>2</v>
      </c>
      <c r="I155" s="39">
        <f t="shared" si="3"/>
        <v>321.60000000000002</v>
      </c>
    </row>
    <row r="156" spans="1:11" ht="12.75" customHeight="1" x14ac:dyDescent="0.2">
      <c r="A156" s="68">
        <v>21</v>
      </c>
      <c r="B156" s="71" t="s">
        <v>69</v>
      </c>
      <c r="C156" s="74" t="s">
        <v>77</v>
      </c>
      <c r="D156" s="75" t="s">
        <v>30</v>
      </c>
      <c r="E156" s="13">
        <v>1</v>
      </c>
      <c r="F156" s="13">
        <v>8</v>
      </c>
      <c r="G156" s="35">
        <v>0.9</v>
      </c>
      <c r="H156" s="36">
        <v>1</v>
      </c>
      <c r="I156" s="33">
        <f t="shared" si="3"/>
        <v>7.2</v>
      </c>
    </row>
    <row r="157" spans="1:11" x14ac:dyDescent="0.2">
      <c r="A157" s="69"/>
      <c r="B157" s="72"/>
      <c r="C157" s="74"/>
      <c r="D157" s="76"/>
      <c r="E157" s="12">
        <v>2</v>
      </c>
      <c r="F157" s="12">
        <v>3</v>
      </c>
      <c r="G157" s="18">
        <v>8.25</v>
      </c>
      <c r="H157" s="12">
        <v>1</v>
      </c>
      <c r="I157" s="19">
        <f t="shared" si="3"/>
        <v>24.75</v>
      </c>
    </row>
    <row r="158" spans="1:11" ht="26.25" thickBot="1" x14ac:dyDescent="0.25">
      <c r="A158" s="78"/>
      <c r="B158" s="79"/>
      <c r="C158" s="21" t="s">
        <v>78</v>
      </c>
      <c r="D158" s="81"/>
      <c r="E158" s="27">
        <v>3</v>
      </c>
      <c r="F158" s="27">
        <v>1</v>
      </c>
      <c r="G158" s="37">
        <v>67</v>
      </c>
      <c r="H158" s="38">
        <v>1</v>
      </c>
      <c r="I158" s="39">
        <f t="shared" si="3"/>
        <v>67</v>
      </c>
    </row>
    <row r="159" spans="1:11" ht="12.75" customHeight="1" x14ac:dyDescent="0.2">
      <c r="A159" s="68">
        <v>22</v>
      </c>
      <c r="B159" s="71" t="s">
        <v>70</v>
      </c>
      <c r="C159" s="74" t="s">
        <v>10</v>
      </c>
      <c r="D159" s="75" t="s">
        <v>32</v>
      </c>
      <c r="E159" s="13">
        <v>1</v>
      </c>
      <c r="F159" s="13">
        <v>11</v>
      </c>
      <c r="G159" s="35">
        <v>7.75</v>
      </c>
      <c r="H159" s="36">
        <v>1</v>
      </c>
      <c r="I159" s="33">
        <f>H159*G159*F159</f>
        <v>85.25</v>
      </c>
    </row>
    <row r="160" spans="1:11" x14ac:dyDescent="0.2">
      <c r="A160" s="69"/>
      <c r="B160" s="72"/>
      <c r="C160" s="74"/>
      <c r="D160" s="76"/>
      <c r="E160" s="12">
        <v>2</v>
      </c>
      <c r="F160" s="12"/>
      <c r="G160" s="18"/>
      <c r="H160" s="12"/>
      <c r="I160" s="19"/>
    </row>
    <row r="161" spans="1:12" ht="13.5" thickBot="1" x14ac:dyDescent="0.25">
      <c r="A161" s="78"/>
      <c r="B161" s="79"/>
      <c r="C161" s="21" t="s">
        <v>11</v>
      </c>
      <c r="D161" s="81"/>
      <c r="E161" s="27">
        <v>3</v>
      </c>
      <c r="F161" s="27">
        <v>1</v>
      </c>
      <c r="G161" s="37">
        <v>61.6</v>
      </c>
      <c r="H161" s="38">
        <v>1</v>
      </c>
      <c r="I161" s="39">
        <f>H161*G161*F161</f>
        <v>61.6</v>
      </c>
    </row>
    <row r="162" spans="1:12" ht="12.75" customHeight="1" x14ac:dyDescent="0.2">
      <c r="A162" s="68">
        <v>23</v>
      </c>
      <c r="B162" s="71" t="s">
        <v>71</v>
      </c>
      <c r="C162" s="74" t="s">
        <v>77</v>
      </c>
      <c r="D162" s="75" t="s">
        <v>31</v>
      </c>
      <c r="E162" s="13">
        <v>1</v>
      </c>
      <c r="F162" s="13">
        <v>11</v>
      </c>
      <c r="G162" s="35">
        <v>1</v>
      </c>
      <c r="H162" s="36">
        <v>6</v>
      </c>
      <c r="I162" s="33">
        <f>H162*G162*F162</f>
        <v>66</v>
      </c>
    </row>
    <row r="163" spans="1:12" x14ac:dyDescent="0.2">
      <c r="A163" s="69"/>
      <c r="B163" s="72"/>
      <c r="C163" s="74"/>
      <c r="D163" s="76"/>
      <c r="E163" s="12">
        <v>2</v>
      </c>
      <c r="F163" s="12"/>
      <c r="G163" s="18"/>
      <c r="H163" s="12"/>
      <c r="I163" s="19"/>
    </row>
    <row r="164" spans="1:12" ht="26.25" thickBot="1" x14ac:dyDescent="0.25">
      <c r="A164" s="70"/>
      <c r="B164" s="73"/>
      <c r="C164" s="21" t="s">
        <v>78</v>
      </c>
      <c r="D164" s="77"/>
      <c r="E164" s="30">
        <v>3</v>
      </c>
      <c r="F164" s="30">
        <v>1</v>
      </c>
      <c r="G164" s="23">
        <v>35.4</v>
      </c>
      <c r="H164" s="22">
        <v>6</v>
      </c>
      <c r="I164" s="44">
        <f>H164*G164*F164</f>
        <v>212.39999999999998</v>
      </c>
    </row>
    <row r="165" spans="1:12" ht="12.75" customHeight="1" thickBot="1" x14ac:dyDescent="0.25">
      <c r="A165" s="46">
        <v>24</v>
      </c>
      <c r="B165" s="47" t="s">
        <v>72</v>
      </c>
      <c r="C165" s="48"/>
      <c r="D165" s="49"/>
      <c r="E165" s="50"/>
      <c r="F165" s="50"/>
      <c r="G165" s="11"/>
      <c r="H165" s="49"/>
      <c r="I165" s="51">
        <f>SUM(I96:I164)</f>
        <v>6504.4299999999994</v>
      </c>
      <c r="K165" s="52"/>
    </row>
    <row r="166" spans="1:12" ht="12.75" customHeight="1" x14ac:dyDescent="0.2">
      <c r="A166" s="68">
        <v>25</v>
      </c>
      <c r="B166" s="71" t="s">
        <v>73</v>
      </c>
      <c r="C166" s="74" t="s">
        <v>77</v>
      </c>
      <c r="D166" s="80"/>
      <c r="E166" s="13">
        <v>1</v>
      </c>
      <c r="F166" s="13"/>
      <c r="G166" s="35"/>
      <c r="H166" s="36"/>
      <c r="I166" s="33"/>
      <c r="K166" s="52"/>
    </row>
    <row r="167" spans="1:12" s="45" customFormat="1" ht="12.75" customHeight="1" x14ac:dyDescent="0.2">
      <c r="A167" s="69"/>
      <c r="B167" s="72"/>
      <c r="C167" s="74"/>
      <c r="D167" s="76"/>
      <c r="E167" s="12">
        <v>2</v>
      </c>
      <c r="F167" s="12">
        <v>4</v>
      </c>
      <c r="G167" s="18">
        <v>354.76</v>
      </c>
      <c r="H167" s="12">
        <v>1</v>
      </c>
      <c r="I167" s="19">
        <f>F167*G167*H167</f>
        <v>1419.04</v>
      </c>
    </row>
    <row r="168" spans="1:12" s="45" customFormat="1" ht="12.75" customHeight="1" thickBot="1" x14ac:dyDescent="0.25">
      <c r="A168" s="78"/>
      <c r="B168" s="79"/>
      <c r="C168" s="21" t="s">
        <v>78</v>
      </c>
      <c r="D168" s="81"/>
      <c r="E168" s="27">
        <v>3</v>
      </c>
      <c r="F168" s="27"/>
      <c r="G168" s="37"/>
      <c r="H168" s="38"/>
      <c r="I168" s="29"/>
    </row>
    <row r="169" spans="1:12" s="45" customFormat="1" ht="12.75" customHeight="1" thickBot="1" x14ac:dyDescent="0.25">
      <c r="A169" s="53">
        <v>26</v>
      </c>
      <c r="B169" s="47" t="s">
        <v>74</v>
      </c>
      <c r="C169" s="54"/>
      <c r="D169" s="49"/>
      <c r="E169" s="50"/>
      <c r="F169" s="50"/>
      <c r="G169" s="55"/>
      <c r="H169" s="50"/>
      <c r="I169" s="56">
        <f>I167</f>
        <v>1419.04</v>
      </c>
    </row>
    <row r="170" spans="1:12" s="45" customFormat="1" ht="12.75" customHeight="1" x14ac:dyDescent="0.2">
      <c r="A170" s="16"/>
      <c r="B170" s="16"/>
      <c r="C170" s="1"/>
      <c r="D170" s="17"/>
      <c r="E170" s="57"/>
      <c r="F170" s="57"/>
      <c r="H170" s="57"/>
    </row>
    <row r="171" spans="1:12" ht="12.75" customHeight="1" x14ac:dyDescent="0.2">
      <c r="B171" s="1" t="s">
        <v>75</v>
      </c>
      <c r="C171" s="45"/>
      <c r="I171" s="58">
        <f>I165+I169</f>
        <v>7923.4699999999993</v>
      </c>
      <c r="K171" s="59"/>
      <c r="L171" s="52"/>
    </row>
    <row r="172" spans="1:12" ht="14.45" customHeight="1" x14ac:dyDescent="0.2">
      <c r="B172" s="1" t="s">
        <v>81</v>
      </c>
      <c r="I172" s="60"/>
      <c r="K172" s="61"/>
      <c r="L172" s="61"/>
    </row>
    <row r="173" spans="1:12" ht="13.5" x14ac:dyDescent="0.25">
      <c r="B173" s="62" t="s">
        <v>83</v>
      </c>
      <c r="I173" s="64">
        <f>I171*I172</f>
        <v>0</v>
      </c>
      <c r="K173" s="61"/>
      <c r="L173" s="52"/>
    </row>
    <row r="174" spans="1:12" ht="13.5" x14ac:dyDescent="0.25">
      <c r="B174" s="62"/>
      <c r="I174" s="64"/>
      <c r="K174" s="61"/>
    </row>
    <row r="175" spans="1:12" ht="14.1" customHeight="1" x14ac:dyDescent="0.25">
      <c r="B175" s="62" t="s">
        <v>85</v>
      </c>
      <c r="I175" s="65">
        <f>I90+I173</f>
        <v>0</v>
      </c>
      <c r="K175" s="61"/>
      <c r="L175" s="61"/>
    </row>
    <row r="176" spans="1:12" ht="20.25" customHeight="1" x14ac:dyDescent="0.25">
      <c r="B176" s="62" t="s">
        <v>86</v>
      </c>
      <c r="I176" s="67">
        <f>I175*1.18</f>
        <v>0</v>
      </c>
      <c r="K176" s="61"/>
    </row>
    <row r="177" spans="1:12" ht="17.25" customHeight="1" x14ac:dyDescent="0.2">
      <c r="L177" s="52"/>
    </row>
    <row r="178" spans="1:12" x14ac:dyDescent="0.2">
      <c r="A178" s="104" t="s">
        <v>79</v>
      </c>
      <c r="B178" s="104"/>
      <c r="C178" s="104"/>
      <c r="D178" s="104"/>
      <c r="E178" s="104"/>
      <c r="F178" s="104"/>
      <c r="G178" s="104"/>
      <c r="H178" s="104"/>
      <c r="I178" s="104"/>
    </row>
    <row r="179" spans="1:12" ht="30" customHeight="1" x14ac:dyDescent="0.2">
      <c r="A179" s="117" t="s">
        <v>84</v>
      </c>
      <c r="B179" s="117"/>
      <c r="C179" s="117"/>
      <c r="D179" s="117"/>
      <c r="E179" s="117"/>
      <c r="F179" s="117"/>
      <c r="G179" s="117"/>
      <c r="H179" s="117"/>
      <c r="I179" s="117"/>
    </row>
    <row r="180" spans="1:12" x14ac:dyDescent="0.2">
      <c r="A180" s="104"/>
      <c r="B180" s="104"/>
      <c r="C180" s="104"/>
      <c r="D180" s="104"/>
      <c r="E180" s="104"/>
      <c r="F180" s="104"/>
      <c r="G180" s="104"/>
      <c r="H180" s="104"/>
      <c r="I180" s="104"/>
    </row>
    <row r="181" spans="1:12" ht="8.25" customHeight="1" thickBot="1" x14ac:dyDescent="0.25"/>
    <row r="182" spans="1:12" ht="102.75" thickBot="1" x14ac:dyDescent="0.25">
      <c r="A182" s="3" t="s">
        <v>8</v>
      </c>
      <c r="B182" s="4" t="s">
        <v>42</v>
      </c>
      <c r="C182" s="5" t="s">
        <v>43</v>
      </c>
      <c r="D182" s="6" t="s">
        <v>44</v>
      </c>
      <c r="E182" s="7" t="s">
        <v>45</v>
      </c>
      <c r="F182" s="5" t="s">
        <v>46</v>
      </c>
      <c r="G182" s="5" t="s">
        <v>47</v>
      </c>
      <c r="H182" s="5" t="s">
        <v>48</v>
      </c>
      <c r="I182" s="8" t="s">
        <v>49</v>
      </c>
      <c r="J182" s="9"/>
      <c r="K182" s="9"/>
      <c r="L182" s="10"/>
    </row>
    <row r="183" spans="1:12" ht="13.15" customHeight="1" x14ac:dyDescent="0.2">
      <c r="A183" s="105">
        <v>1</v>
      </c>
      <c r="B183" s="107" t="s">
        <v>50</v>
      </c>
      <c r="C183" s="74" t="s">
        <v>77</v>
      </c>
      <c r="D183" s="110" t="s">
        <v>9</v>
      </c>
      <c r="E183" s="12">
        <v>1</v>
      </c>
      <c r="F183" s="13">
        <v>11</v>
      </c>
      <c r="G183" s="14">
        <v>30.3</v>
      </c>
      <c r="H183" s="13">
        <v>2</v>
      </c>
      <c r="I183" s="15">
        <f>H183*G183*F183</f>
        <v>666.6</v>
      </c>
    </row>
    <row r="184" spans="1:12" ht="12.75" customHeight="1" x14ac:dyDescent="0.2">
      <c r="A184" s="106"/>
      <c r="B184" s="108"/>
      <c r="C184" s="74"/>
      <c r="D184" s="111"/>
      <c r="E184" s="12">
        <v>2</v>
      </c>
      <c r="F184" s="12"/>
      <c r="G184" s="18"/>
      <c r="H184" s="12"/>
      <c r="I184" s="19"/>
    </row>
    <row r="185" spans="1:12" ht="12.75" customHeight="1" thickBot="1" x14ac:dyDescent="0.25">
      <c r="A185" s="20"/>
      <c r="B185" s="109"/>
      <c r="C185" s="21" t="s">
        <v>78</v>
      </c>
      <c r="D185" s="112"/>
      <c r="E185" s="12">
        <v>3</v>
      </c>
      <c r="F185" s="22">
        <v>1</v>
      </c>
      <c r="G185" s="23">
        <v>132</v>
      </c>
      <c r="H185" s="22">
        <v>2</v>
      </c>
      <c r="I185" s="24">
        <f>H185*G185*F185</f>
        <v>264</v>
      </c>
    </row>
    <row r="186" spans="1:12" ht="12.75" customHeight="1" x14ac:dyDescent="0.2">
      <c r="A186" s="113">
        <v>2</v>
      </c>
      <c r="B186" s="116" t="s">
        <v>53</v>
      </c>
      <c r="C186" s="74" t="s">
        <v>77</v>
      </c>
      <c r="D186" s="80" t="s">
        <v>12</v>
      </c>
      <c r="E186" s="25">
        <v>1</v>
      </c>
      <c r="F186" s="13">
        <v>11</v>
      </c>
      <c r="G186" s="14">
        <v>1.4</v>
      </c>
      <c r="H186" s="13">
        <v>6</v>
      </c>
      <c r="I186" s="26">
        <f>H186*G186*F186</f>
        <v>92.399999999999977</v>
      </c>
    </row>
    <row r="187" spans="1:12" x14ac:dyDescent="0.2">
      <c r="A187" s="114"/>
      <c r="B187" s="91"/>
      <c r="C187" s="74"/>
      <c r="D187" s="76"/>
      <c r="E187" s="12">
        <v>2</v>
      </c>
      <c r="F187" s="12"/>
      <c r="G187" s="18"/>
      <c r="H187" s="12"/>
      <c r="I187" s="19"/>
    </row>
    <row r="188" spans="1:12" ht="26.25" thickBot="1" x14ac:dyDescent="0.25">
      <c r="A188" s="115"/>
      <c r="B188" s="92"/>
      <c r="C188" s="21" t="s">
        <v>78</v>
      </c>
      <c r="D188" s="81"/>
      <c r="E188" s="27">
        <v>3</v>
      </c>
      <c r="F188" s="27">
        <v>1</v>
      </c>
      <c r="G188" s="28">
        <v>12.1</v>
      </c>
      <c r="H188" s="27">
        <v>6</v>
      </c>
      <c r="I188" s="29">
        <f>H188*G188*F188</f>
        <v>72.599999999999994</v>
      </c>
    </row>
    <row r="189" spans="1:12" ht="12.75" customHeight="1" x14ac:dyDescent="0.2">
      <c r="A189" s="93">
        <v>3</v>
      </c>
      <c r="B189" s="88" t="s">
        <v>52</v>
      </c>
      <c r="C189" s="74" t="s">
        <v>77</v>
      </c>
      <c r="D189" s="75" t="s">
        <v>13</v>
      </c>
      <c r="E189" s="13">
        <v>1</v>
      </c>
      <c r="F189" s="13">
        <v>11</v>
      </c>
      <c r="G189" s="14">
        <v>1.4</v>
      </c>
      <c r="H189" s="13">
        <v>8</v>
      </c>
      <c r="I189" s="26">
        <f>H189*G189*F189</f>
        <v>123.19999999999999</v>
      </c>
    </row>
    <row r="190" spans="1:12" x14ac:dyDescent="0.2">
      <c r="A190" s="94"/>
      <c r="B190" s="74"/>
      <c r="C190" s="74"/>
      <c r="D190" s="76"/>
      <c r="E190" s="12">
        <v>2</v>
      </c>
      <c r="F190" s="12"/>
      <c r="G190" s="18"/>
      <c r="H190" s="12"/>
      <c r="I190" s="19"/>
    </row>
    <row r="191" spans="1:12" ht="26.25" thickBot="1" x14ac:dyDescent="0.25">
      <c r="A191" s="95"/>
      <c r="B191" s="89"/>
      <c r="C191" s="21" t="s">
        <v>78</v>
      </c>
      <c r="D191" s="81"/>
      <c r="E191" s="27">
        <v>3</v>
      </c>
      <c r="F191" s="27">
        <v>1</v>
      </c>
      <c r="G191" s="28">
        <v>15.7</v>
      </c>
      <c r="H191" s="27">
        <v>8</v>
      </c>
      <c r="I191" s="29">
        <f>H191*G191*F191</f>
        <v>125.6</v>
      </c>
    </row>
    <row r="192" spans="1:12" ht="12.75" customHeight="1" x14ac:dyDescent="0.2">
      <c r="A192" s="93">
        <v>4</v>
      </c>
      <c r="B192" s="90" t="s">
        <v>51</v>
      </c>
      <c r="C192" s="74" t="s">
        <v>77</v>
      </c>
      <c r="D192" s="75" t="s">
        <v>14</v>
      </c>
      <c r="E192" s="13">
        <v>1</v>
      </c>
      <c r="F192" s="13">
        <v>11</v>
      </c>
      <c r="G192" s="14">
        <v>5.98</v>
      </c>
      <c r="H192" s="13">
        <v>2</v>
      </c>
      <c r="I192" s="26">
        <f>H192*G192*F192</f>
        <v>131.56</v>
      </c>
    </row>
    <row r="193" spans="1:9" x14ac:dyDescent="0.2">
      <c r="A193" s="94"/>
      <c r="B193" s="91"/>
      <c r="C193" s="74"/>
      <c r="D193" s="76"/>
      <c r="E193" s="12">
        <v>2</v>
      </c>
      <c r="F193" s="12"/>
      <c r="G193" s="18"/>
      <c r="H193" s="12"/>
      <c r="I193" s="19"/>
    </row>
    <row r="194" spans="1:9" ht="26.25" thickBot="1" x14ac:dyDescent="0.25">
      <c r="A194" s="102"/>
      <c r="B194" s="103"/>
      <c r="C194" s="21" t="s">
        <v>78</v>
      </c>
      <c r="D194" s="77"/>
      <c r="E194" s="30">
        <v>3</v>
      </c>
      <c r="F194" s="30">
        <v>1</v>
      </c>
      <c r="G194" s="31">
        <v>40</v>
      </c>
      <c r="H194" s="30">
        <v>2</v>
      </c>
      <c r="I194" s="32">
        <f>H194*G194*F194</f>
        <v>80</v>
      </c>
    </row>
    <row r="195" spans="1:9" ht="12.75" customHeight="1" x14ac:dyDescent="0.2">
      <c r="A195" s="93">
        <v>5</v>
      </c>
      <c r="B195" s="90" t="s">
        <v>91</v>
      </c>
      <c r="C195" s="74" t="s">
        <v>77</v>
      </c>
      <c r="D195" s="88" t="s">
        <v>23</v>
      </c>
      <c r="E195" s="13">
        <v>1</v>
      </c>
      <c r="F195" s="13">
        <v>8</v>
      </c>
      <c r="G195" s="14">
        <v>24.8</v>
      </c>
      <c r="H195" s="13">
        <v>1</v>
      </c>
      <c r="I195" s="26">
        <f>H195*G195*F195</f>
        <v>198.4</v>
      </c>
    </row>
    <row r="196" spans="1:9" x14ac:dyDescent="0.2">
      <c r="A196" s="94"/>
      <c r="B196" s="91"/>
      <c r="C196" s="74"/>
      <c r="D196" s="74"/>
      <c r="E196" s="12">
        <v>2</v>
      </c>
      <c r="F196" s="12">
        <v>3</v>
      </c>
      <c r="G196" s="18">
        <v>99.3</v>
      </c>
      <c r="H196" s="12">
        <v>1</v>
      </c>
      <c r="I196" s="19">
        <f>H196*G196*F196</f>
        <v>297.89999999999998</v>
      </c>
    </row>
    <row r="197" spans="1:9" ht="26.25" thickBot="1" x14ac:dyDescent="0.25">
      <c r="A197" s="95"/>
      <c r="B197" s="92"/>
      <c r="C197" s="21" t="s">
        <v>78</v>
      </c>
      <c r="D197" s="89"/>
      <c r="E197" s="27">
        <v>3</v>
      </c>
      <c r="F197" s="27">
        <v>1</v>
      </c>
      <c r="G197" s="28">
        <v>402</v>
      </c>
      <c r="H197" s="27">
        <v>1</v>
      </c>
      <c r="I197" s="29">
        <f>H197*G197*F197</f>
        <v>402</v>
      </c>
    </row>
    <row r="198" spans="1:9" ht="12.75" customHeight="1" x14ac:dyDescent="0.2">
      <c r="A198" s="93">
        <v>6</v>
      </c>
      <c r="B198" s="90" t="s">
        <v>54</v>
      </c>
      <c r="C198" s="74" t="s">
        <v>77</v>
      </c>
      <c r="D198" s="75" t="s">
        <v>31</v>
      </c>
      <c r="E198" s="13">
        <v>1</v>
      </c>
      <c r="F198" s="13">
        <v>11</v>
      </c>
      <c r="G198" s="14">
        <v>1</v>
      </c>
      <c r="H198" s="13">
        <v>1</v>
      </c>
      <c r="I198" s="33">
        <f>H198*G198*F198</f>
        <v>11</v>
      </c>
    </row>
    <row r="199" spans="1:9" x14ac:dyDescent="0.2">
      <c r="A199" s="94"/>
      <c r="B199" s="91"/>
      <c r="C199" s="74"/>
      <c r="D199" s="76"/>
      <c r="E199" s="12">
        <v>2</v>
      </c>
      <c r="F199" s="12"/>
      <c r="G199" s="18"/>
      <c r="H199" s="12"/>
      <c r="I199" s="19"/>
    </row>
    <row r="200" spans="1:9" ht="26.25" thickBot="1" x14ac:dyDescent="0.25">
      <c r="A200" s="102"/>
      <c r="B200" s="103"/>
      <c r="C200" s="21" t="s">
        <v>78</v>
      </c>
      <c r="D200" s="77"/>
      <c r="E200" s="30">
        <v>3</v>
      </c>
      <c r="F200" s="30">
        <v>1</v>
      </c>
      <c r="G200" s="31">
        <v>35.4</v>
      </c>
      <c r="H200" s="30">
        <v>1</v>
      </c>
      <c r="I200" s="24">
        <f>H200*G200*F200</f>
        <v>35.4</v>
      </c>
    </row>
    <row r="201" spans="1:9" ht="12.75" customHeight="1" x14ac:dyDescent="0.2">
      <c r="A201" s="93">
        <v>7</v>
      </c>
      <c r="B201" s="90" t="s">
        <v>56</v>
      </c>
      <c r="C201" s="74" t="s">
        <v>77</v>
      </c>
      <c r="D201" s="75" t="s">
        <v>15</v>
      </c>
      <c r="E201" s="13">
        <v>1</v>
      </c>
      <c r="F201" s="13">
        <v>11</v>
      </c>
      <c r="G201" s="14">
        <v>6.33</v>
      </c>
      <c r="H201" s="13">
        <v>2</v>
      </c>
      <c r="I201" s="26">
        <f>H201*G201*F201</f>
        <v>139.26</v>
      </c>
    </row>
    <row r="202" spans="1:9" x14ac:dyDescent="0.2">
      <c r="A202" s="94"/>
      <c r="B202" s="91"/>
      <c r="C202" s="74"/>
      <c r="D202" s="76"/>
      <c r="E202" s="12">
        <v>2</v>
      </c>
      <c r="F202" s="12"/>
      <c r="G202" s="18"/>
      <c r="H202" s="12"/>
      <c r="I202" s="19"/>
    </row>
    <row r="203" spans="1:9" ht="26.25" thickBot="1" x14ac:dyDescent="0.25">
      <c r="A203" s="95"/>
      <c r="B203" s="92"/>
      <c r="C203" s="21" t="s">
        <v>78</v>
      </c>
      <c r="D203" s="81"/>
      <c r="E203" s="27">
        <v>3</v>
      </c>
      <c r="F203" s="27">
        <v>1</v>
      </c>
      <c r="G203" s="28">
        <v>199</v>
      </c>
      <c r="H203" s="27">
        <v>2</v>
      </c>
      <c r="I203" s="29">
        <f t="shared" ref="I203:I209" si="4">H203*G203*F203</f>
        <v>398</v>
      </c>
    </row>
    <row r="204" spans="1:9" ht="12.75" customHeight="1" x14ac:dyDescent="0.2">
      <c r="A204" s="93">
        <v>8</v>
      </c>
      <c r="B204" s="90" t="s">
        <v>55</v>
      </c>
      <c r="C204" s="74" t="s">
        <v>77</v>
      </c>
      <c r="D204" s="88" t="s">
        <v>16</v>
      </c>
      <c r="E204" s="13">
        <v>1</v>
      </c>
      <c r="F204" s="13">
        <v>8</v>
      </c>
      <c r="G204" s="14">
        <v>5.7</v>
      </c>
      <c r="H204" s="13">
        <v>2</v>
      </c>
      <c r="I204" s="26">
        <f t="shared" si="4"/>
        <v>91.2</v>
      </c>
    </row>
    <row r="205" spans="1:9" x14ac:dyDescent="0.2">
      <c r="A205" s="94"/>
      <c r="B205" s="91"/>
      <c r="C205" s="74"/>
      <c r="D205" s="74"/>
      <c r="E205" s="12">
        <v>2</v>
      </c>
      <c r="F205" s="12">
        <v>3</v>
      </c>
      <c r="G205" s="18">
        <v>14.8</v>
      </c>
      <c r="H205" s="12">
        <v>2</v>
      </c>
      <c r="I205" s="19">
        <f t="shared" si="4"/>
        <v>88.800000000000011</v>
      </c>
    </row>
    <row r="206" spans="1:9" ht="26.25" thickBot="1" x14ac:dyDescent="0.25">
      <c r="A206" s="95"/>
      <c r="B206" s="92"/>
      <c r="C206" s="21" t="s">
        <v>78</v>
      </c>
      <c r="D206" s="89"/>
      <c r="E206" s="27">
        <v>3</v>
      </c>
      <c r="F206" s="27">
        <v>1</v>
      </c>
      <c r="G206" s="28">
        <v>152</v>
      </c>
      <c r="H206" s="27">
        <v>2</v>
      </c>
      <c r="I206" s="29">
        <f t="shared" si="4"/>
        <v>304</v>
      </c>
    </row>
    <row r="207" spans="1:9" ht="12.75" customHeight="1" x14ac:dyDescent="0.2">
      <c r="A207" s="93">
        <v>9</v>
      </c>
      <c r="B207" s="90" t="s">
        <v>57</v>
      </c>
      <c r="C207" s="74" t="s">
        <v>77</v>
      </c>
      <c r="D207" s="75" t="s">
        <v>17</v>
      </c>
      <c r="E207" s="13">
        <v>1</v>
      </c>
      <c r="F207" s="13">
        <v>8</v>
      </c>
      <c r="G207" s="14">
        <v>2.17</v>
      </c>
      <c r="H207" s="13">
        <v>2</v>
      </c>
      <c r="I207" s="26">
        <f t="shared" si="4"/>
        <v>34.72</v>
      </c>
    </row>
    <row r="208" spans="1:9" x14ac:dyDescent="0.2">
      <c r="A208" s="94"/>
      <c r="B208" s="91"/>
      <c r="C208" s="74"/>
      <c r="D208" s="76"/>
      <c r="E208" s="12">
        <v>2</v>
      </c>
      <c r="F208" s="12">
        <v>3</v>
      </c>
      <c r="G208" s="18">
        <v>32.6</v>
      </c>
      <c r="H208" s="12">
        <v>2</v>
      </c>
      <c r="I208" s="19">
        <f t="shared" si="4"/>
        <v>195.60000000000002</v>
      </c>
    </row>
    <row r="209" spans="1:9" ht="13.5" thickBot="1" x14ac:dyDescent="0.25">
      <c r="A209" s="95"/>
      <c r="B209" s="92"/>
      <c r="C209" s="74" t="s">
        <v>77</v>
      </c>
      <c r="D209" s="81"/>
      <c r="E209" s="27">
        <v>3</v>
      </c>
      <c r="F209" s="27">
        <v>1</v>
      </c>
      <c r="G209" s="28">
        <v>35.1</v>
      </c>
      <c r="H209" s="27">
        <v>2</v>
      </c>
      <c r="I209" s="19">
        <f t="shared" si="4"/>
        <v>70.2</v>
      </c>
    </row>
    <row r="210" spans="1:9" ht="12.75" customHeight="1" x14ac:dyDescent="0.2">
      <c r="A210" s="93">
        <v>10</v>
      </c>
      <c r="B210" s="90" t="s">
        <v>58</v>
      </c>
      <c r="C210" s="74"/>
      <c r="D210" s="75" t="s">
        <v>18</v>
      </c>
      <c r="E210" s="13">
        <v>1</v>
      </c>
      <c r="F210" s="13">
        <v>11</v>
      </c>
      <c r="G210" s="14">
        <v>0.1</v>
      </c>
      <c r="H210" s="13">
        <v>14</v>
      </c>
      <c r="I210" s="26">
        <f>H210*G210*F210</f>
        <v>15.400000000000002</v>
      </c>
    </row>
    <row r="211" spans="1:9" x14ac:dyDescent="0.2">
      <c r="A211" s="94"/>
      <c r="B211" s="91"/>
      <c r="C211" s="74" t="s">
        <v>77</v>
      </c>
      <c r="D211" s="76"/>
      <c r="E211" s="12">
        <v>2</v>
      </c>
      <c r="F211" s="12"/>
      <c r="G211" s="18"/>
      <c r="H211" s="12"/>
      <c r="I211" s="19"/>
    </row>
    <row r="212" spans="1:9" ht="13.5" thickBot="1" x14ac:dyDescent="0.25">
      <c r="A212" s="95"/>
      <c r="B212" s="92"/>
      <c r="C212" s="74"/>
      <c r="D212" s="81"/>
      <c r="E212" s="27">
        <v>3</v>
      </c>
      <c r="F212" s="27">
        <v>1</v>
      </c>
      <c r="G212" s="28">
        <v>0.8</v>
      </c>
      <c r="H212" s="27">
        <v>14</v>
      </c>
      <c r="I212" s="29">
        <f>H212*G212*F212</f>
        <v>11.200000000000001</v>
      </c>
    </row>
    <row r="213" spans="1:9" ht="12.75" customHeight="1" x14ac:dyDescent="0.2">
      <c r="A213" s="93">
        <v>11</v>
      </c>
      <c r="B213" s="90" t="s">
        <v>59</v>
      </c>
      <c r="C213" s="74" t="s">
        <v>77</v>
      </c>
      <c r="D213" s="75" t="s">
        <v>20</v>
      </c>
      <c r="E213" s="13">
        <v>1</v>
      </c>
      <c r="F213" s="13">
        <v>11</v>
      </c>
      <c r="G213" s="14">
        <v>4.8</v>
      </c>
      <c r="H213" s="13">
        <v>1</v>
      </c>
      <c r="I213" s="26">
        <f>H213*G213*F213</f>
        <v>52.8</v>
      </c>
    </row>
    <row r="214" spans="1:9" x14ac:dyDescent="0.2">
      <c r="A214" s="94"/>
      <c r="B214" s="91"/>
      <c r="C214" s="74"/>
      <c r="D214" s="76"/>
      <c r="E214" s="12">
        <v>2</v>
      </c>
      <c r="F214" s="12"/>
      <c r="G214" s="18"/>
      <c r="H214" s="12"/>
      <c r="I214" s="19"/>
    </row>
    <row r="215" spans="1:9" ht="26.25" thickBot="1" x14ac:dyDescent="0.25">
      <c r="A215" s="102"/>
      <c r="B215" s="103"/>
      <c r="C215" s="21" t="s">
        <v>78</v>
      </c>
      <c r="D215" s="77"/>
      <c r="E215" s="30">
        <v>3</v>
      </c>
      <c r="F215" s="30">
        <v>1</v>
      </c>
      <c r="G215" s="31">
        <v>25.8</v>
      </c>
      <c r="H215" s="30">
        <v>1</v>
      </c>
      <c r="I215" s="32">
        <f>H215*G215*F215</f>
        <v>25.8</v>
      </c>
    </row>
    <row r="216" spans="1:9" ht="12.75" customHeight="1" x14ac:dyDescent="0.2">
      <c r="A216" s="93">
        <v>12</v>
      </c>
      <c r="B216" s="90" t="s">
        <v>60</v>
      </c>
      <c r="C216" s="74" t="s">
        <v>77</v>
      </c>
      <c r="D216" s="75" t="s">
        <v>19</v>
      </c>
      <c r="E216" s="13">
        <v>1</v>
      </c>
      <c r="F216" s="13">
        <v>11</v>
      </c>
      <c r="G216" s="14">
        <v>0.1</v>
      </c>
      <c r="H216" s="13">
        <v>7</v>
      </c>
      <c r="I216" s="26">
        <f>H216*G216*F216</f>
        <v>7.7000000000000011</v>
      </c>
    </row>
    <row r="217" spans="1:9" x14ac:dyDescent="0.2">
      <c r="A217" s="94"/>
      <c r="B217" s="91"/>
      <c r="C217" s="74"/>
      <c r="D217" s="76"/>
      <c r="E217" s="12">
        <v>2</v>
      </c>
      <c r="F217" s="12"/>
      <c r="G217" s="18"/>
      <c r="H217" s="12"/>
      <c r="I217" s="19"/>
    </row>
    <row r="218" spans="1:9" ht="26.25" thickBot="1" x14ac:dyDescent="0.25">
      <c r="A218" s="95"/>
      <c r="B218" s="92"/>
      <c r="C218" s="21" t="s">
        <v>78</v>
      </c>
      <c r="D218" s="81"/>
      <c r="E218" s="27">
        <v>3</v>
      </c>
      <c r="F218" s="27">
        <v>1</v>
      </c>
      <c r="G218" s="28">
        <v>0.5</v>
      </c>
      <c r="H218" s="27">
        <v>7</v>
      </c>
      <c r="I218" s="29">
        <f>H218*G218*F218</f>
        <v>3.5</v>
      </c>
    </row>
    <row r="219" spans="1:9" ht="12.75" customHeight="1" x14ac:dyDescent="0.2">
      <c r="A219" s="68">
        <v>13</v>
      </c>
      <c r="B219" s="90" t="s">
        <v>61</v>
      </c>
      <c r="C219" s="74" t="s">
        <v>77</v>
      </c>
      <c r="D219" s="75" t="s">
        <v>21</v>
      </c>
      <c r="E219" s="13">
        <v>1</v>
      </c>
      <c r="F219" s="13"/>
      <c r="G219" s="14"/>
      <c r="H219" s="13"/>
      <c r="I219" s="26"/>
    </row>
    <row r="220" spans="1:9" x14ac:dyDescent="0.2">
      <c r="A220" s="69"/>
      <c r="B220" s="91"/>
      <c r="C220" s="74"/>
      <c r="D220" s="76"/>
      <c r="E220" s="12">
        <v>2</v>
      </c>
      <c r="F220" s="12"/>
      <c r="G220" s="18"/>
      <c r="H220" s="12"/>
      <c r="I220" s="19"/>
    </row>
    <row r="221" spans="1:9" ht="26.25" thickBot="1" x14ac:dyDescent="0.25">
      <c r="A221" s="78"/>
      <c r="B221" s="92"/>
      <c r="C221" s="21" t="s">
        <v>78</v>
      </c>
      <c r="D221" s="81"/>
      <c r="E221" s="27">
        <v>3</v>
      </c>
      <c r="F221" s="27">
        <v>1</v>
      </c>
      <c r="G221" s="34">
        <v>81.400000000000006</v>
      </c>
      <c r="H221" s="27">
        <v>1</v>
      </c>
      <c r="I221" s="29">
        <f>H221*G221*F221</f>
        <v>81.400000000000006</v>
      </c>
    </row>
    <row r="222" spans="1:9" ht="12.75" customHeight="1" x14ac:dyDescent="0.2">
      <c r="A222" s="68">
        <v>14</v>
      </c>
      <c r="B222" s="71" t="s">
        <v>62</v>
      </c>
      <c r="C222" s="74" t="s">
        <v>77</v>
      </c>
      <c r="D222" s="75" t="s">
        <v>22</v>
      </c>
      <c r="E222" s="13">
        <v>1</v>
      </c>
      <c r="F222" s="13">
        <v>11</v>
      </c>
      <c r="G222" s="35">
        <v>0.3</v>
      </c>
      <c r="H222" s="36">
        <v>2</v>
      </c>
      <c r="I222" s="33">
        <f>H222*G222*F222</f>
        <v>6.6</v>
      </c>
    </row>
    <row r="223" spans="1:9" x14ac:dyDescent="0.2">
      <c r="A223" s="69"/>
      <c r="B223" s="72"/>
      <c r="C223" s="74"/>
      <c r="D223" s="76"/>
      <c r="E223" s="12">
        <v>2</v>
      </c>
      <c r="F223" s="12"/>
      <c r="G223" s="18"/>
      <c r="H223" s="12"/>
      <c r="I223" s="19"/>
    </row>
    <row r="224" spans="1:9" ht="26.25" thickBot="1" x14ac:dyDescent="0.25">
      <c r="A224" s="78"/>
      <c r="B224" s="79"/>
      <c r="C224" s="21" t="s">
        <v>78</v>
      </c>
      <c r="D224" s="81"/>
      <c r="E224" s="27">
        <v>3</v>
      </c>
      <c r="F224" s="27">
        <v>1</v>
      </c>
      <c r="G224" s="37">
        <v>1.4</v>
      </c>
      <c r="H224" s="38">
        <v>2</v>
      </c>
      <c r="I224" s="39">
        <f>H224*G224*F224</f>
        <v>2.8</v>
      </c>
    </row>
    <row r="225" spans="1:11" ht="12.75" customHeight="1" x14ac:dyDescent="0.2">
      <c r="A225" s="68">
        <v>15</v>
      </c>
      <c r="B225" s="90" t="s">
        <v>63</v>
      </c>
      <c r="C225" s="74" t="s">
        <v>77</v>
      </c>
      <c r="D225" s="75" t="s">
        <v>26</v>
      </c>
      <c r="E225" s="13">
        <v>1</v>
      </c>
      <c r="F225" s="13">
        <v>11</v>
      </c>
      <c r="G225" s="14">
        <v>0.9</v>
      </c>
      <c r="H225" s="13">
        <v>1</v>
      </c>
      <c r="I225" s="26">
        <f>H225*G225*F225</f>
        <v>9.9</v>
      </c>
    </row>
    <row r="226" spans="1:11" x14ac:dyDescent="0.2">
      <c r="A226" s="69"/>
      <c r="B226" s="91"/>
      <c r="C226" s="74"/>
      <c r="D226" s="76"/>
      <c r="E226" s="12">
        <v>2</v>
      </c>
      <c r="F226" s="12"/>
      <c r="G226" s="18"/>
      <c r="H226" s="12"/>
      <c r="I226" s="19"/>
    </row>
    <row r="227" spans="1:11" ht="13.5" thickBot="1" x14ac:dyDescent="0.25">
      <c r="A227" s="78"/>
      <c r="B227" s="92"/>
      <c r="C227" s="74" t="s">
        <v>77</v>
      </c>
      <c r="D227" s="81"/>
      <c r="E227" s="27">
        <v>3</v>
      </c>
      <c r="F227" s="27">
        <v>1</v>
      </c>
      <c r="G227" s="28">
        <v>8.6</v>
      </c>
      <c r="H227" s="27">
        <v>1</v>
      </c>
      <c r="I227" s="29">
        <f>H227*G227*F227</f>
        <v>8.6</v>
      </c>
    </row>
    <row r="228" spans="1:11" ht="12.75" customHeight="1" x14ac:dyDescent="0.2">
      <c r="A228" s="93">
        <v>16</v>
      </c>
      <c r="B228" s="96" t="s">
        <v>64</v>
      </c>
      <c r="C228" s="74"/>
      <c r="D228" s="99" t="s">
        <v>25</v>
      </c>
      <c r="E228" s="13">
        <v>1</v>
      </c>
      <c r="F228" s="13">
        <v>8</v>
      </c>
      <c r="G228" s="14">
        <v>1.7</v>
      </c>
      <c r="H228" s="13">
        <v>1</v>
      </c>
      <c r="I228" s="26">
        <f>H228*G228*F228</f>
        <v>13.6</v>
      </c>
    </row>
    <row r="229" spans="1:11" x14ac:dyDescent="0.2">
      <c r="A229" s="94"/>
      <c r="B229" s="97"/>
      <c r="C229" s="74" t="s">
        <v>77</v>
      </c>
      <c r="D229" s="100"/>
      <c r="E229" s="12">
        <v>2</v>
      </c>
      <c r="F229" s="12">
        <v>3</v>
      </c>
      <c r="G229" s="18">
        <v>11.9</v>
      </c>
      <c r="H229" s="12">
        <v>1</v>
      </c>
      <c r="I229" s="19">
        <f>H229*G229*F229</f>
        <v>35.700000000000003</v>
      </c>
    </row>
    <row r="230" spans="1:11" ht="13.5" thickBot="1" x14ac:dyDescent="0.25">
      <c r="A230" s="95"/>
      <c r="B230" s="98"/>
      <c r="C230" s="74"/>
      <c r="D230" s="101"/>
      <c r="E230" s="27">
        <v>3</v>
      </c>
      <c r="F230" s="27">
        <v>1</v>
      </c>
      <c r="G230" s="28">
        <v>27.4</v>
      </c>
      <c r="H230" s="27">
        <v>1</v>
      </c>
      <c r="I230" s="29">
        <f>H230*G230*F230</f>
        <v>27.4</v>
      </c>
    </row>
    <row r="231" spans="1:11" ht="12.75" customHeight="1" x14ac:dyDescent="0.2">
      <c r="A231" s="68">
        <v>17</v>
      </c>
      <c r="B231" s="82" t="s">
        <v>65</v>
      </c>
      <c r="C231" s="74" t="s">
        <v>77</v>
      </c>
      <c r="D231" s="75" t="s">
        <v>24</v>
      </c>
      <c r="E231" s="41">
        <v>1</v>
      </c>
      <c r="F231" s="13">
        <v>11</v>
      </c>
      <c r="G231" s="35">
        <v>15.29</v>
      </c>
      <c r="H231" s="36">
        <v>1</v>
      </c>
      <c r="I231" s="33">
        <f>H231*G231*F231</f>
        <v>168.19</v>
      </c>
    </row>
    <row r="232" spans="1:11" x14ac:dyDescent="0.2">
      <c r="A232" s="69"/>
      <c r="B232" s="83"/>
      <c r="C232" s="74"/>
      <c r="D232" s="76"/>
      <c r="E232" s="42">
        <v>2</v>
      </c>
      <c r="F232" s="12"/>
      <c r="G232" s="18"/>
      <c r="H232" s="12"/>
      <c r="I232" s="19"/>
    </row>
    <row r="233" spans="1:11" ht="26.25" thickBot="1" x14ac:dyDescent="0.25">
      <c r="A233" s="78"/>
      <c r="B233" s="84"/>
      <c r="C233" s="21" t="s">
        <v>78</v>
      </c>
      <c r="D233" s="81"/>
      <c r="E233" s="43">
        <v>3</v>
      </c>
      <c r="F233" s="27">
        <v>1</v>
      </c>
      <c r="G233" s="37">
        <v>41.2</v>
      </c>
      <c r="H233" s="38">
        <v>1</v>
      </c>
      <c r="I233" s="44">
        <f>H233*G233*F233</f>
        <v>41.2</v>
      </c>
    </row>
    <row r="234" spans="1:11" ht="12.75" customHeight="1" x14ac:dyDescent="0.2">
      <c r="A234" s="68">
        <v>18</v>
      </c>
      <c r="B234" s="71" t="s">
        <v>66</v>
      </c>
      <c r="C234" s="74" t="s">
        <v>10</v>
      </c>
      <c r="D234" s="75" t="s">
        <v>27</v>
      </c>
      <c r="E234" s="13">
        <v>1</v>
      </c>
      <c r="F234" s="13">
        <v>8</v>
      </c>
      <c r="G234" s="35">
        <v>23.2</v>
      </c>
      <c r="H234" s="36">
        <v>1</v>
      </c>
      <c r="I234" s="33">
        <f>H234*G234*F234</f>
        <v>185.6</v>
      </c>
    </row>
    <row r="235" spans="1:11" x14ac:dyDescent="0.2">
      <c r="A235" s="69"/>
      <c r="B235" s="72"/>
      <c r="C235" s="74"/>
      <c r="D235" s="76"/>
      <c r="E235" s="12">
        <v>2</v>
      </c>
      <c r="F235" s="12">
        <v>3</v>
      </c>
      <c r="G235" s="18">
        <v>31</v>
      </c>
      <c r="H235" s="12">
        <v>1</v>
      </c>
      <c r="I235" s="19">
        <f>H235*G235*F235</f>
        <v>93</v>
      </c>
    </row>
    <row r="236" spans="1:11" ht="13.5" thickBot="1" x14ac:dyDescent="0.25">
      <c r="A236" s="78"/>
      <c r="B236" s="79"/>
      <c r="C236" s="21" t="s">
        <v>11</v>
      </c>
      <c r="D236" s="81"/>
      <c r="E236" s="30">
        <v>3</v>
      </c>
      <c r="F236" s="27">
        <v>1</v>
      </c>
      <c r="G236" s="37">
        <v>100</v>
      </c>
      <c r="H236" s="38">
        <v>1</v>
      </c>
      <c r="I236" s="39">
        <f>H236*G236*F236</f>
        <v>100</v>
      </c>
    </row>
    <row r="237" spans="1:11" ht="12.75" customHeight="1" x14ac:dyDescent="0.2">
      <c r="A237" s="85">
        <v>19</v>
      </c>
      <c r="B237" s="88" t="s">
        <v>67</v>
      </c>
      <c r="C237" s="74" t="s">
        <v>10</v>
      </c>
      <c r="D237" s="75" t="s">
        <v>28</v>
      </c>
      <c r="E237" s="12">
        <v>1</v>
      </c>
      <c r="F237" s="22">
        <v>12</v>
      </c>
      <c r="G237" s="23">
        <v>12.3</v>
      </c>
      <c r="H237" s="22">
        <v>2</v>
      </c>
      <c r="I237" s="44">
        <f>H237*G237*F237</f>
        <v>295.20000000000005</v>
      </c>
    </row>
    <row r="238" spans="1:11" x14ac:dyDescent="0.2">
      <c r="A238" s="86"/>
      <c r="B238" s="74"/>
      <c r="C238" s="74"/>
      <c r="D238" s="76"/>
      <c r="E238" s="12">
        <v>2</v>
      </c>
      <c r="F238" s="12"/>
      <c r="G238" s="18"/>
      <c r="H238" s="12"/>
      <c r="I238" s="19"/>
    </row>
    <row r="239" spans="1:11" ht="14.45" customHeight="1" thickBot="1" x14ac:dyDescent="0.25">
      <c r="A239" s="87"/>
      <c r="B239" s="89"/>
      <c r="C239" s="21" t="s">
        <v>11</v>
      </c>
      <c r="D239" s="81"/>
      <c r="E239" s="22">
        <v>3</v>
      </c>
      <c r="F239" s="22"/>
      <c r="G239" s="23"/>
      <c r="H239" s="22"/>
      <c r="I239" s="44"/>
      <c r="K239" s="45"/>
    </row>
    <row r="240" spans="1:11" ht="12.75" customHeight="1" x14ac:dyDescent="0.2">
      <c r="A240" s="68">
        <v>20</v>
      </c>
      <c r="B240" s="71" t="s">
        <v>68</v>
      </c>
      <c r="C240" s="74" t="s">
        <v>77</v>
      </c>
      <c r="D240" s="75" t="s">
        <v>29</v>
      </c>
      <c r="E240" s="13">
        <v>1</v>
      </c>
      <c r="F240" s="13">
        <v>8</v>
      </c>
      <c r="G240" s="35">
        <v>23</v>
      </c>
      <c r="H240" s="36">
        <v>2</v>
      </c>
      <c r="I240" s="33">
        <f t="shared" ref="I240:I245" si="5">H240*G240*F240</f>
        <v>368</v>
      </c>
    </row>
    <row r="241" spans="1:11" x14ac:dyDescent="0.2">
      <c r="A241" s="69"/>
      <c r="B241" s="72"/>
      <c r="C241" s="74"/>
      <c r="D241" s="76"/>
      <c r="E241" s="12">
        <v>2</v>
      </c>
      <c r="F241" s="12">
        <v>3</v>
      </c>
      <c r="G241" s="18">
        <v>47.1</v>
      </c>
      <c r="H241" s="12">
        <v>2</v>
      </c>
      <c r="I241" s="19">
        <f t="shared" si="5"/>
        <v>282.60000000000002</v>
      </c>
    </row>
    <row r="242" spans="1:11" ht="26.25" thickBot="1" x14ac:dyDescent="0.25">
      <c r="A242" s="78"/>
      <c r="B242" s="79"/>
      <c r="C242" s="21" t="s">
        <v>78</v>
      </c>
      <c r="D242" s="81"/>
      <c r="E242" s="27">
        <v>3</v>
      </c>
      <c r="F242" s="27">
        <v>1</v>
      </c>
      <c r="G242" s="37">
        <v>160.80000000000001</v>
      </c>
      <c r="H242" s="38">
        <v>2</v>
      </c>
      <c r="I242" s="39">
        <f t="shared" si="5"/>
        <v>321.60000000000002</v>
      </c>
    </row>
    <row r="243" spans="1:11" ht="12.75" customHeight="1" x14ac:dyDescent="0.2">
      <c r="A243" s="68">
        <v>21</v>
      </c>
      <c r="B243" s="71" t="s">
        <v>69</v>
      </c>
      <c r="C243" s="74" t="s">
        <v>77</v>
      </c>
      <c r="D243" s="75" t="s">
        <v>30</v>
      </c>
      <c r="E243" s="13">
        <v>1</v>
      </c>
      <c r="F243" s="13">
        <v>8</v>
      </c>
      <c r="G243" s="35">
        <v>0.9</v>
      </c>
      <c r="H243" s="36">
        <v>1</v>
      </c>
      <c r="I243" s="33">
        <f t="shared" si="5"/>
        <v>7.2</v>
      </c>
    </row>
    <row r="244" spans="1:11" x14ac:dyDescent="0.2">
      <c r="A244" s="69"/>
      <c r="B244" s="72"/>
      <c r="C244" s="74"/>
      <c r="D244" s="76"/>
      <c r="E244" s="12">
        <v>2</v>
      </c>
      <c r="F244" s="12">
        <v>3</v>
      </c>
      <c r="G244" s="18">
        <v>8.25</v>
      </c>
      <c r="H244" s="12">
        <v>1</v>
      </c>
      <c r="I244" s="19">
        <f t="shared" si="5"/>
        <v>24.75</v>
      </c>
    </row>
    <row r="245" spans="1:11" ht="26.25" thickBot="1" x14ac:dyDescent="0.25">
      <c r="A245" s="78"/>
      <c r="B245" s="79"/>
      <c r="C245" s="21" t="s">
        <v>78</v>
      </c>
      <c r="D245" s="81"/>
      <c r="E245" s="27">
        <v>3</v>
      </c>
      <c r="F245" s="27">
        <v>1</v>
      </c>
      <c r="G245" s="37">
        <v>67</v>
      </c>
      <c r="H245" s="38">
        <v>1</v>
      </c>
      <c r="I245" s="39">
        <f t="shared" si="5"/>
        <v>67</v>
      </c>
    </row>
    <row r="246" spans="1:11" ht="12.75" customHeight="1" x14ac:dyDescent="0.2">
      <c r="A246" s="68">
        <v>22</v>
      </c>
      <c r="B246" s="71" t="s">
        <v>70</v>
      </c>
      <c r="C246" s="74" t="s">
        <v>10</v>
      </c>
      <c r="D246" s="75" t="s">
        <v>32</v>
      </c>
      <c r="E246" s="13">
        <v>1</v>
      </c>
      <c r="F246" s="13">
        <v>11</v>
      </c>
      <c r="G246" s="35">
        <v>7.75</v>
      </c>
      <c r="H246" s="36">
        <v>1</v>
      </c>
      <c r="I246" s="33">
        <f>H246*G246*F246</f>
        <v>85.25</v>
      </c>
    </row>
    <row r="247" spans="1:11" x14ac:dyDescent="0.2">
      <c r="A247" s="69"/>
      <c r="B247" s="72"/>
      <c r="C247" s="74"/>
      <c r="D247" s="76"/>
      <c r="E247" s="12">
        <v>2</v>
      </c>
      <c r="F247" s="12"/>
      <c r="G247" s="18"/>
      <c r="H247" s="12"/>
      <c r="I247" s="19"/>
    </row>
    <row r="248" spans="1:11" ht="13.5" thickBot="1" x14ac:dyDescent="0.25">
      <c r="A248" s="78"/>
      <c r="B248" s="79"/>
      <c r="C248" s="21" t="s">
        <v>11</v>
      </c>
      <c r="D248" s="81"/>
      <c r="E248" s="27">
        <v>3</v>
      </c>
      <c r="F248" s="27">
        <v>1</v>
      </c>
      <c r="G248" s="37">
        <v>61.6</v>
      </c>
      <c r="H248" s="38">
        <v>1</v>
      </c>
      <c r="I248" s="39">
        <f>H248*G248*F248</f>
        <v>61.6</v>
      </c>
    </row>
    <row r="249" spans="1:11" ht="12.75" customHeight="1" x14ac:dyDescent="0.2">
      <c r="A249" s="68">
        <v>23</v>
      </c>
      <c r="B249" s="71" t="s">
        <v>71</v>
      </c>
      <c r="C249" s="74" t="s">
        <v>77</v>
      </c>
      <c r="D249" s="75" t="s">
        <v>31</v>
      </c>
      <c r="E249" s="13">
        <v>1</v>
      </c>
      <c r="F249" s="13">
        <v>11</v>
      </c>
      <c r="G249" s="35">
        <v>1</v>
      </c>
      <c r="H249" s="36">
        <v>6</v>
      </c>
      <c r="I249" s="33">
        <f>H249*G249*F249</f>
        <v>66</v>
      </c>
    </row>
    <row r="250" spans="1:11" x14ac:dyDescent="0.2">
      <c r="A250" s="69"/>
      <c r="B250" s="72"/>
      <c r="C250" s="74"/>
      <c r="D250" s="76"/>
      <c r="E250" s="12">
        <v>2</v>
      </c>
      <c r="F250" s="12"/>
      <c r="G250" s="18"/>
      <c r="H250" s="12"/>
      <c r="I250" s="19"/>
    </row>
    <row r="251" spans="1:11" ht="26.25" thickBot="1" x14ac:dyDescent="0.25">
      <c r="A251" s="70"/>
      <c r="B251" s="73"/>
      <c r="C251" s="21" t="s">
        <v>78</v>
      </c>
      <c r="D251" s="77"/>
      <c r="E251" s="30">
        <v>3</v>
      </c>
      <c r="F251" s="30">
        <v>1</v>
      </c>
      <c r="G251" s="23">
        <v>35.4</v>
      </c>
      <c r="H251" s="22">
        <v>6</v>
      </c>
      <c r="I251" s="44">
        <f>H251*G251*F251</f>
        <v>212.39999999999998</v>
      </c>
    </row>
    <row r="252" spans="1:11" ht="12.75" customHeight="1" thickBot="1" x14ac:dyDescent="0.25">
      <c r="A252" s="46">
        <v>24</v>
      </c>
      <c r="B252" s="47" t="s">
        <v>72</v>
      </c>
      <c r="C252" s="48"/>
      <c r="D252" s="49"/>
      <c r="E252" s="50"/>
      <c r="F252" s="50"/>
      <c r="G252" s="11"/>
      <c r="H252" s="49"/>
      <c r="I252" s="51">
        <f>SUM(I183:I251)</f>
        <v>6504.4299999999994</v>
      </c>
      <c r="K252" s="52"/>
    </row>
    <row r="253" spans="1:11" ht="12.75" customHeight="1" x14ac:dyDescent="0.2">
      <c r="A253" s="68">
        <v>25</v>
      </c>
      <c r="B253" s="71" t="s">
        <v>73</v>
      </c>
      <c r="C253" s="74" t="s">
        <v>77</v>
      </c>
      <c r="D253" s="80"/>
      <c r="E253" s="13">
        <v>1</v>
      </c>
      <c r="F253" s="13"/>
      <c r="G253" s="35"/>
      <c r="H253" s="36"/>
      <c r="I253" s="33"/>
      <c r="K253" s="52"/>
    </row>
    <row r="254" spans="1:11" s="45" customFormat="1" ht="12.75" customHeight="1" x14ac:dyDescent="0.2">
      <c r="A254" s="69"/>
      <c r="B254" s="72"/>
      <c r="C254" s="74"/>
      <c r="D254" s="76"/>
      <c r="E254" s="12">
        <v>2</v>
      </c>
      <c r="F254" s="12">
        <v>4</v>
      </c>
      <c r="G254" s="18">
        <v>354.76</v>
      </c>
      <c r="H254" s="12">
        <v>1</v>
      </c>
      <c r="I254" s="19">
        <f>F254*G254*H254</f>
        <v>1419.04</v>
      </c>
    </row>
    <row r="255" spans="1:11" s="45" customFormat="1" ht="12.75" customHeight="1" thickBot="1" x14ac:dyDescent="0.25">
      <c r="A255" s="78"/>
      <c r="B255" s="79"/>
      <c r="C255" s="21" t="s">
        <v>78</v>
      </c>
      <c r="D255" s="81"/>
      <c r="E255" s="27">
        <v>3</v>
      </c>
      <c r="F255" s="27"/>
      <c r="G255" s="38"/>
      <c r="H255" s="38"/>
      <c r="I255" s="29"/>
    </row>
    <row r="256" spans="1:11" s="45" customFormat="1" ht="12.75" customHeight="1" thickBot="1" x14ac:dyDescent="0.25">
      <c r="A256" s="53">
        <v>26</v>
      </c>
      <c r="B256" s="47" t="s">
        <v>74</v>
      </c>
      <c r="C256" s="54"/>
      <c r="D256" s="49"/>
      <c r="E256" s="50"/>
      <c r="F256" s="50"/>
      <c r="G256" s="37"/>
      <c r="H256" s="50"/>
      <c r="I256" s="56">
        <f>I254</f>
        <v>1419.04</v>
      </c>
    </row>
    <row r="257" spans="1:12" s="45" customFormat="1" ht="12.75" customHeight="1" x14ac:dyDescent="0.2">
      <c r="A257" s="16"/>
      <c r="B257" s="16"/>
      <c r="C257" s="1"/>
      <c r="D257" s="17"/>
      <c r="E257" s="57"/>
      <c r="F257" s="57"/>
      <c r="H257" s="57"/>
    </row>
    <row r="258" spans="1:12" ht="12.75" customHeight="1" x14ac:dyDescent="0.2">
      <c r="B258" s="1" t="s">
        <v>75</v>
      </c>
      <c r="C258" s="45"/>
      <c r="I258" s="58">
        <f>I252+I256</f>
        <v>7923.4699999999993</v>
      </c>
      <c r="K258" s="59"/>
    </row>
    <row r="259" spans="1:12" ht="14.45" customHeight="1" x14ac:dyDescent="0.2">
      <c r="B259" s="1" t="s">
        <v>87</v>
      </c>
      <c r="I259" s="60"/>
      <c r="K259" s="61"/>
      <c r="L259" s="61"/>
    </row>
    <row r="260" spans="1:12" ht="13.5" x14ac:dyDescent="0.25">
      <c r="B260" s="62" t="s">
        <v>76</v>
      </c>
      <c r="I260" s="63">
        <f>I258*I259</f>
        <v>0</v>
      </c>
      <c r="K260" s="61"/>
    </row>
    <row r="261" spans="1:12" ht="13.5" x14ac:dyDescent="0.25">
      <c r="B261" s="62"/>
      <c r="I261" s="63"/>
      <c r="K261" s="61"/>
    </row>
    <row r="262" spans="1:12" x14ac:dyDescent="0.2">
      <c r="A262" s="104" t="s">
        <v>79</v>
      </c>
      <c r="B262" s="104"/>
      <c r="C262" s="104"/>
      <c r="D262" s="104"/>
      <c r="E262" s="104"/>
      <c r="F262" s="104"/>
      <c r="G262" s="104"/>
      <c r="H262" s="104"/>
      <c r="I262" s="104"/>
    </row>
    <row r="263" spans="1:12" ht="30" customHeight="1" x14ac:dyDescent="0.2">
      <c r="A263" s="117" t="s">
        <v>90</v>
      </c>
      <c r="B263" s="117"/>
      <c r="C263" s="117"/>
      <c r="D263" s="117"/>
      <c r="E263" s="117"/>
      <c r="F263" s="117"/>
      <c r="G263" s="117"/>
      <c r="H263" s="117"/>
      <c r="I263" s="117"/>
    </row>
    <row r="264" spans="1:12" ht="13.5" thickBot="1" x14ac:dyDescent="0.25">
      <c r="A264" s="104"/>
      <c r="B264" s="104"/>
      <c r="C264" s="104"/>
      <c r="D264" s="104"/>
      <c r="E264" s="104"/>
      <c r="F264" s="104"/>
      <c r="G264" s="104"/>
      <c r="H264" s="104"/>
      <c r="I264" s="104"/>
    </row>
    <row r="265" spans="1:12" ht="51.75" thickBot="1" x14ac:dyDescent="0.25">
      <c r="A265" s="3" t="s">
        <v>8</v>
      </c>
      <c r="B265" s="4" t="s">
        <v>0</v>
      </c>
      <c r="C265" s="5" t="s">
        <v>1</v>
      </c>
      <c r="D265" s="6" t="s">
        <v>2</v>
      </c>
      <c r="E265" s="7" t="s">
        <v>3</v>
      </c>
      <c r="F265" s="5" t="s">
        <v>4</v>
      </c>
      <c r="G265" s="5" t="s">
        <v>5</v>
      </c>
      <c r="H265" s="5" t="s">
        <v>6</v>
      </c>
      <c r="I265" s="8" t="s">
        <v>7</v>
      </c>
      <c r="J265" s="9"/>
      <c r="K265" s="9"/>
      <c r="L265" s="10"/>
    </row>
    <row r="266" spans="1:12" ht="13.15" customHeight="1" x14ac:dyDescent="0.2">
      <c r="A266" s="105">
        <v>1</v>
      </c>
      <c r="B266" s="107" t="s">
        <v>50</v>
      </c>
      <c r="C266" s="74" t="s">
        <v>77</v>
      </c>
      <c r="D266" s="110" t="s">
        <v>9</v>
      </c>
      <c r="E266" s="12">
        <v>1</v>
      </c>
      <c r="F266" s="13">
        <v>11</v>
      </c>
      <c r="G266" s="14">
        <v>30.3</v>
      </c>
      <c r="H266" s="13">
        <v>2</v>
      </c>
      <c r="I266" s="15">
        <f>H266*G266*F266</f>
        <v>666.6</v>
      </c>
    </row>
    <row r="267" spans="1:12" ht="12.75" customHeight="1" x14ac:dyDescent="0.2">
      <c r="A267" s="106"/>
      <c r="B267" s="108"/>
      <c r="C267" s="74"/>
      <c r="D267" s="111"/>
      <c r="E267" s="12">
        <v>2</v>
      </c>
      <c r="F267" s="12"/>
      <c r="G267" s="18"/>
      <c r="H267" s="12"/>
      <c r="I267" s="19"/>
    </row>
    <row r="268" spans="1:12" ht="12.75" customHeight="1" thickBot="1" x14ac:dyDescent="0.25">
      <c r="A268" s="20"/>
      <c r="B268" s="109"/>
      <c r="C268" s="21" t="s">
        <v>78</v>
      </c>
      <c r="D268" s="112"/>
      <c r="E268" s="12">
        <v>3</v>
      </c>
      <c r="F268" s="22">
        <v>1</v>
      </c>
      <c r="G268" s="23">
        <v>132</v>
      </c>
      <c r="H268" s="22">
        <v>2</v>
      </c>
      <c r="I268" s="24">
        <f>H268*G268*F268</f>
        <v>264</v>
      </c>
    </row>
    <row r="269" spans="1:12" ht="12.75" customHeight="1" x14ac:dyDescent="0.2">
      <c r="A269" s="113">
        <v>2</v>
      </c>
      <c r="B269" s="116" t="s">
        <v>53</v>
      </c>
      <c r="C269" s="74" t="s">
        <v>77</v>
      </c>
      <c r="D269" s="80" t="s">
        <v>12</v>
      </c>
      <c r="E269" s="25">
        <v>1</v>
      </c>
      <c r="F269" s="13">
        <v>11</v>
      </c>
      <c r="G269" s="14">
        <v>1.4</v>
      </c>
      <c r="H269" s="13">
        <v>6</v>
      </c>
      <c r="I269" s="26">
        <f>H269*G269*F269</f>
        <v>92.399999999999977</v>
      </c>
    </row>
    <row r="270" spans="1:12" ht="12.75" customHeight="1" x14ac:dyDescent="0.2">
      <c r="A270" s="114"/>
      <c r="B270" s="91"/>
      <c r="C270" s="74"/>
      <c r="D270" s="76"/>
      <c r="E270" s="12">
        <v>2</v>
      </c>
      <c r="F270" s="12"/>
      <c r="G270" s="18"/>
      <c r="H270" s="12"/>
      <c r="I270" s="19"/>
    </row>
    <row r="271" spans="1:12" ht="26.25" thickBot="1" x14ac:dyDescent="0.25">
      <c r="A271" s="115"/>
      <c r="B271" s="92"/>
      <c r="C271" s="21" t="s">
        <v>78</v>
      </c>
      <c r="D271" s="81"/>
      <c r="E271" s="27">
        <v>3</v>
      </c>
      <c r="F271" s="27">
        <v>1</v>
      </c>
      <c r="G271" s="28">
        <v>12.1</v>
      </c>
      <c r="H271" s="27">
        <v>6</v>
      </c>
      <c r="I271" s="29">
        <f>H271*G271*F271</f>
        <v>72.599999999999994</v>
      </c>
    </row>
    <row r="272" spans="1:12" ht="12.75" customHeight="1" x14ac:dyDescent="0.2">
      <c r="A272" s="93">
        <v>3</v>
      </c>
      <c r="B272" s="88" t="s">
        <v>52</v>
      </c>
      <c r="C272" s="74" t="s">
        <v>77</v>
      </c>
      <c r="D272" s="75" t="s">
        <v>13</v>
      </c>
      <c r="E272" s="13">
        <v>1</v>
      </c>
      <c r="F272" s="13">
        <v>11</v>
      </c>
      <c r="G272" s="14">
        <v>1.4</v>
      </c>
      <c r="H272" s="13">
        <v>8</v>
      </c>
      <c r="I272" s="26">
        <f>H272*G272*F272</f>
        <v>123.19999999999999</v>
      </c>
    </row>
    <row r="273" spans="1:9" ht="12.75" customHeight="1" x14ac:dyDescent="0.2">
      <c r="A273" s="94"/>
      <c r="B273" s="74"/>
      <c r="C273" s="74"/>
      <c r="D273" s="76"/>
      <c r="E273" s="12">
        <v>2</v>
      </c>
      <c r="F273" s="12"/>
      <c r="G273" s="18"/>
      <c r="H273" s="12"/>
      <c r="I273" s="19"/>
    </row>
    <row r="274" spans="1:9" ht="26.25" thickBot="1" x14ac:dyDescent="0.25">
      <c r="A274" s="95"/>
      <c r="B274" s="89"/>
      <c r="C274" s="21" t="s">
        <v>78</v>
      </c>
      <c r="D274" s="81"/>
      <c r="E274" s="27">
        <v>3</v>
      </c>
      <c r="F274" s="27">
        <v>1</v>
      </c>
      <c r="G274" s="28">
        <v>15.7</v>
      </c>
      <c r="H274" s="27">
        <v>8</v>
      </c>
      <c r="I274" s="29">
        <f>H274*G274*F274</f>
        <v>125.6</v>
      </c>
    </row>
    <row r="275" spans="1:9" ht="12.75" customHeight="1" x14ac:dyDescent="0.2">
      <c r="A275" s="93">
        <v>4</v>
      </c>
      <c r="B275" s="90" t="s">
        <v>51</v>
      </c>
      <c r="C275" s="74" t="s">
        <v>77</v>
      </c>
      <c r="D275" s="75" t="s">
        <v>14</v>
      </c>
      <c r="E275" s="13">
        <v>1</v>
      </c>
      <c r="F275" s="13">
        <v>11</v>
      </c>
      <c r="G275" s="14">
        <v>5.98</v>
      </c>
      <c r="H275" s="13">
        <v>2</v>
      </c>
      <c r="I275" s="26">
        <f>H275*G275*F275</f>
        <v>131.56</v>
      </c>
    </row>
    <row r="276" spans="1:9" ht="12.75" customHeight="1" x14ac:dyDescent="0.2">
      <c r="A276" s="94"/>
      <c r="B276" s="91"/>
      <c r="C276" s="74"/>
      <c r="D276" s="76"/>
      <c r="E276" s="12">
        <v>2</v>
      </c>
      <c r="F276" s="12"/>
      <c r="G276" s="18"/>
      <c r="H276" s="12"/>
      <c r="I276" s="19"/>
    </row>
    <row r="277" spans="1:9" ht="26.25" thickBot="1" x14ac:dyDescent="0.25">
      <c r="A277" s="102"/>
      <c r="B277" s="103"/>
      <c r="C277" s="21" t="s">
        <v>78</v>
      </c>
      <c r="D277" s="77"/>
      <c r="E277" s="30">
        <v>3</v>
      </c>
      <c r="F277" s="30">
        <v>1</v>
      </c>
      <c r="G277" s="31">
        <v>40</v>
      </c>
      <c r="H277" s="30">
        <v>2</v>
      </c>
      <c r="I277" s="32">
        <f>H277*G277*F277</f>
        <v>80</v>
      </c>
    </row>
    <row r="278" spans="1:9" ht="12.75" customHeight="1" x14ac:dyDescent="0.2">
      <c r="A278" s="93">
        <v>5</v>
      </c>
      <c r="B278" s="90" t="s">
        <v>91</v>
      </c>
      <c r="C278" s="74" t="s">
        <v>77</v>
      </c>
      <c r="D278" s="88" t="s">
        <v>23</v>
      </c>
      <c r="E278" s="13">
        <v>1</v>
      </c>
      <c r="F278" s="13">
        <v>8</v>
      </c>
      <c r="G278" s="14">
        <v>24.8</v>
      </c>
      <c r="H278" s="13">
        <v>1</v>
      </c>
      <c r="I278" s="26">
        <f>H278*G278*F278</f>
        <v>198.4</v>
      </c>
    </row>
    <row r="279" spans="1:9" ht="12.75" customHeight="1" x14ac:dyDescent="0.2">
      <c r="A279" s="94"/>
      <c r="B279" s="91"/>
      <c r="C279" s="74"/>
      <c r="D279" s="74"/>
      <c r="E279" s="12">
        <v>2</v>
      </c>
      <c r="F279" s="12">
        <v>3</v>
      </c>
      <c r="G279" s="18">
        <v>99.3</v>
      </c>
      <c r="H279" s="12">
        <v>1</v>
      </c>
      <c r="I279" s="19">
        <f>H279*G279*F279</f>
        <v>297.89999999999998</v>
      </c>
    </row>
    <row r="280" spans="1:9" ht="26.25" thickBot="1" x14ac:dyDescent="0.25">
      <c r="A280" s="95"/>
      <c r="B280" s="92"/>
      <c r="C280" s="21" t="s">
        <v>78</v>
      </c>
      <c r="D280" s="89"/>
      <c r="E280" s="27">
        <v>3</v>
      </c>
      <c r="F280" s="27">
        <v>1</v>
      </c>
      <c r="G280" s="28">
        <v>402</v>
      </c>
      <c r="H280" s="27">
        <v>1</v>
      </c>
      <c r="I280" s="29">
        <f>H280*G280*F280</f>
        <v>402</v>
      </c>
    </row>
    <row r="281" spans="1:9" ht="12.75" customHeight="1" x14ac:dyDescent="0.2">
      <c r="A281" s="93">
        <v>6</v>
      </c>
      <c r="B281" s="90" t="s">
        <v>54</v>
      </c>
      <c r="C281" s="74" t="s">
        <v>77</v>
      </c>
      <c r="D281" s="75" t="s">
        <v>31</v>
      </c>
      <c r="E281" s="13">
        <v>1</v>
      </c>
      <c r="F281" s="13">
        <v>11</v>
      </c>
      <c r="G281" s="14">
        <v>1</v>
      </c>
      <c r="H281" s="13">
        <v>1</v>
      </c>
      <c r="I281" s="33">
        <f>H281*G281*F281</f>
        <v>11</v>
      </c>
    </row>
    <row r="282" spans="1:9" ht="12.75" customHeight="1" x14ac:dyDescent="0.2">
      <c r="A282" s="94"/>
      <c r="B282" s="91"/>
      <c r="C282" s="74"/>
      <c r="D282" s="76"/>
      <c r="E282" s="12">
        <v>2</v>
      </c>
      <c r="F282" s="12"/>
      <c r="G282" s="18"/>
      <c r="H282" s="12"/>
      <c r="I282" s="19"/>
    </row>
    <row r="283" spans="1:9" ht="26.25" thickBot="1" x14ac:dyDescent="0.25">
      <c r="A283" s="102"/>
      <c r="B283" s="103"/>
      <c r="C283" s="21" t="s">
        <v>78</v>
      </c>
      <c r="D283" s="77"/>
      <c r="E283" s="30">
        <v>3</v>
      </c>
      <c r="F283" s="30">
        <v>1</v>
      </c>
      <c r="G283" s="31">
        <v>35.4</v>
      </c>
      <c r="H283" s="30">
        <v>1</v>
      </c>
      <c r="I283" s="24">
        <f>H283*G283*F283</f>
        <v>35.4</v>
      </c>
    </row>
    <row r="284" spans="1:9" ht="12.75" customHeight="1" x14ac:dyDescent="0.2">
      <c r="A284" s="93">
        <v>7</v>
      </c>
      <c r="B284" s="90" t="s">
        <v>56</v>
      </c>
      <c r="C284" s="74" t="s">
        <v>77</v>
      </c>
      <c r="D284" s="75" t="s">
        <v>15</v>
      </c>
      <c r="E284" s="13">
        <v>1</v>
      </c>
      <c r="F284" s="13">
        <v>11</v>
      </c>
      <c r="G284" s="14">
        <v>6.33</v>
      </c>
      <c r="H284" s="13">
        <v>2</v>
      </c>
      <c r="I284" s="26">
        <f>H284*G284*F284</f>
        <v>139.26</v>
      </c>
    </row>
    <row r="285" spans="1:9" ht="12.75" customHeight="1" x14ac:dyDescent="0.2">
      <c r="A285" s="94"/>
      <c r="B285" s="91"/>
      <c r="C285" s="74"/>
      <c r="D285" s="76"/>
      <c r="E285" s="12">
        <v>2</v>
      </c>
      <c r="F285" s="12"/>
      <c r="G285" s="18"/>
      <c r="H285" s="12"/>
      <c r="I285" s="19"/>
    </row>
    <row r="286" spans="1:9" ht="26.25" thickBot="1" x14ac:dyDescent="0.25">
      <c r="A286" s="95"/>
      <c r="B286" s="92"/>
      <c r="C286" s="21" t="s">
        <v>78</v>
      </c>
      <c r="D286" s="81"/>
      <c r="E286" s="27">
        <v>3</v>
      </c>
      <c r="F286" s="27">
        <v>1</v>
      </c>
      <c r="G286" s="28">
        <v>199</v>
      </c>
      <c r="H286" s="27">
        <v>2</v>
      </c>
      <c r="I286" s="29">
        <f t="shared" ref="I286:I292" si="6">H286*G286*F286</f>
        <v>398</v>
      </c>
    </row>
    <row r="287" spans="1:9" ht="12.75" customHeight="1" x14ac:dyDescent="0.2">
      <c r="A287" s="93">
        <v>8</v>
      </c>
      <c r="B287" s="90" t="s">
        <v>55</v>
      </c>
      <c r="C287" s="74" t="s">
        <v>77</v>
      </c>
      <c r="D287" s="88" t="s">
        <v>16</v>
      </c>
      <c r="E287" s="13">
        <v>1</v>
      </c>
      <c r="F287" s="13">
        <v>8</v>
      </c>
      <c r="G287" s="14">
        <v>5.7</v>
      </c>
      <c r="H287" s="13">
        <v>2</v>
      </c>
      <c r="I287" s="26">
        <f t="shared" si="6"/>
        <v>91.2</v>
      </c>
    </row>
    <row r="288" spans="1:9" ht="12.75" customHeight="1" x14ac:dyDescent="0.2">
      <c r="A288" s="94"/>
      <c r="B288" s="91"/>
      <c r="C288" s="74"/>
      <c r="D288" s="74"/>
      <c r="E288" s="12">
        <v>2</v>
      </c>
      <c r="F288" s="12">
        <v>3</v>
      </c>
      <c r="G288" s="18">
        <v>14.8</v>
      </c>
      <c r="H288" s="12">
        <v>2</v>
      </c>
      <c r="I288" s="19">
        <f t="shared" si="6"/>
        <v>88.800000000000011</v>
      </c>
    </row>
    <row r="289" spans="1:9" ht="26.25" thickBot="1" x14ac:dyDescent="0.25">
      <c r="A289" s="95"/>
      <c r="B289" s="92"/>
      <c r="C289" s="21" t="s">
        <v>78</v>
      </c>
      <c r="D289" s="89"/>
      <c r="E289" s="27">
        <v>3</v>
      </c>
      <c r="F289" s="27">
        <v>1</v>
      </c>
      <c r="G289" s="28">
        <v>152</v>
      </c>
      <c r="H289" s="27">
        <v>2</v>
      </c>
      <c r="I289" s="29">
        <f t="shared" si="6"/>
        <v>304</v>
      </c>
    </row>
    <row r="290" spans="1:9" ht="12.75" customHeight="1" x14ac:dyDescent="0.2">
      <c r="A290" s="93">
        <v>9</v>
      </c>
      <c r="B290" s="90" t="s">
        <v>57</v>
      </c>
      <c r="C290" s="74" t="s">
        <v>77</v>
      </c>
      <c r="D290" s="75" t="s">
        <v>17</v>
      </c>
      <c r="E290" s="13">
        <v>1</v>
      </c>
      <c r="F290" s="13">
        <v>8</v>
      </c>
      <c r="G290" s="14">
        <v>2.17</v>
      </c>
      <c r="H290" s="13">
        <v>2</v>
      </c>
      <c r="I290" s="26">
        <f t="shared" si="6"/>
        <v>34.72</v>
      </c>
    </row>
    <row r="291" spans="1:9" ht="12.75" customHeight="1" x14ac:dyDescent="0.2">
      <c r="A291" s="94"/>
      <c r="B291" s="91"/>
      <c r="C291" s="74"/>
      <c r="D291" s="76"/>
      <c r="E291" s="12">
        <v>2</v>
      </c>
      <c r="F291" s="12">
        <v>3</v>
      </c>
      <c r="G291" s="18">
        <v>32.6</v>
      </c>
      <c r="H291" s="12">
        <v>2</v>
      </c>
      <c r="I291" s="19">
        <f t="shared" si="6"/>
        <v>195.60000000000002</v>
      </c>
    </row>
    <row r="292" spans="1:9" ht="26.25" thickBot="1" x14ac:dyDescent="0.25">
      <c r="A292" s="95"/>
      <c r="B292" s="92"/>
      <c r="C292" s="21" t="s">
        <v>78</v>
      </c>
      <c r="D292" s="81"/>
      <c r="E292" s="27">
        <v>3</v>
      </c>
      <c r="F292" s="27">
        <v>1</v>
      </c>
      <c r="G292" s="28">
        <v>35.1</v>
      </c>
      <c r="H292" s="27">
        <v>2</v>
      </c>
      <c r="I292" s="19">
        <f t="shared" si="6"/>
        <v>70.2</v>
      </c>
    </row>
    <row r="293" spans="1:9" ht="12.75" customHeight="1" x14ac:dyDescent="0.2">
      <c r="A293" s="93">
        <v>10</v>
      </c>
      <c r="B293" s="90" t="s">
        <v>58</v>
      </c>
      <c r="C293" s="74" t="s">
        <v>77</v>
      </c>
      <c r="D293" s="75" t="s">
        <v>18</v>
      </c>
      <c r="E293" s="13">
        <v>1</v>
      </c>
      <c r="F293" s="13">
        <v>11</v>
      </c>
      <c r="G293" s="14">
        <v>0.1</v>
      </c>
      <c r="H293" s="13">
        <v>14</v>
      </c>
      <c r="I293" s="26">
        <f>H293*G293*F293</f>
        <v>15.400000000000002</v>
      </c>
    </row>
    <row r="294" spans="1:9" ht="12.75" customHeight="1" x14ac:dyDescent="0.2">
      <c r="A294" s="94"/>
      <c r="B294" s="91"/>
      <c r="C294" s="74"/>
      <c r="D294" s="76"/>
      <c r="E294" s="12">
        <v>2</v>
      </c>
      <c r="F294" s="12"/>
      <c r="G294" s="18"/>
      <c r="H294" s="12"/>
      <c r="I294" s="19"/>
    </row>
    <row r="295" spans="1:9" ht="26.25" thickBot="1" x14ac:dyDescent="0.25">
      <c r="A295" s="95"/>
      <c r="B295" s="92"/>
      <c r="C295" s="21" t="s">
        <v>78</v>
      </c>
      <c r="D295" s="81"/>
      <c r="E295" s="27">
        <v>3</v>
      </c>
      <c r="F295" s="27">
        <v>1</v>
      </c>
      <c r="G295" s="28">
        <v>0.8</v>
      </c>
      <c r="H295" s="27">
        <v>14</v>
      </c>
      <c r="I295" s="29">
        <f>H295*G295*F295</f>
        <v>11.200000000000001</v>
      </c>
    </row>
    <row r="296" spans="1:9" ht="12.75" customHeight="1" x14ac:dyDescent="0.2">
      <c r="A296" s="93">
        <v>11</v>
      </c>
      <c r="B296" s="90" t="s">
        <v>59</v>
      </c>
      <c r="C296" s="74" t="s">
        <v>77</v>
      </c>
      <c r="D296" s="75" t="s">
        <v>20</v>
      </c>
      <c r="E296" s="13">
        <v>1</v>
      </c>
      <c r="F296" s="13">
        <v>11</v>
      </c>
      <c r="G296" s="14">
        <v>4.8</v>
      </c>
      <c r="H296" s="13">
        <v>1</v>
      </c>
      <c r="I296" s="26">
        <f>H296*G296*F296</f>
        <v>52.8</v>
      </c>
    </row>
    <row r="297" spans="1:9" ht="12.75" customHeight="1" x14ac:dyDescent="0.2">
      <c r="A297" s="94"/>
      <c r="B297" s="91"/>
      <c r="C297" s="74"/>
      <c r="D297" s="76"/>
      <c r="E297" s="12">
        <v>2</v>
      </c>
      <c r="F297" s="12"/>
      <c r="G297" s="18"/>
      <c r="H297" s="12"/>
      <c r="I297" s="19"/>
    </row>
    <row r="298" spans="1:9" ht="31.5" customHeight="1" thickBot="1" x14ac:dyDescent="0.25">
      <c r="A298" s="102"/>
      <c r="B298" s="103"/>
      <c r="C298" s="21" t="s">
        <v>78</v>
      </c>
      <c r="D298" s="77"/>
      <c r="E298" s="30">
        <v>3</v>
      </c>
      <c r="F298" s="30">
        <v>1</v>
      </c>
      <c r="G298" s="31">
        <v>25.8</v>
      </c>
      <c r="H298" s="30">
        <v>1</v>
      </c>
      <c r="I298" s="32">
        <f>H298*G298*F298</f>
        <v>25.8</v>
      </c>
    </row>
    <row r="299" spans="1:9" ht="12.75" customHeight="1" x14ac:dyDescent="0.2">
      <c r="A299" s="93">
        <v>12</v>
      </c>
      <c r="B299" s="90" t="s">
        <v>60</v>
      </c>
      <c r="C299" s="74" t="s">
        <v>77</v>
      </c>
      <c r="D299" s="75" t="s">
        <v>19</v>
      </c>
      <c r="E299" s="13">
        <v>1</v>
      </c>
      <c r="F299" s="13">
        <v>11</v>
      </c>
      <c r="G299" s="14">
        <v>0.1</v>
      </c>
      <c r="H299" s="13">
        <v>7</v>
      </c>
      <c r="I299" s="26">
        <f>H299*G299*F299</f>
        <v>7.7000000000000011</v>
      </c>
    </row>
    <row r="300" spans="1:9" ht="12.75" customHeight="1" x14ac:dyDescent="0.2">
      <c r="A300" s="94"/>
      <c r="B300" s="91"/>
      <c r="C300" s="74"/>
      <c r="D300" s="76"/>
      <c r="E300" s="12">
        <v>2</v>
      </c>
      <c r="F300" s="12"/>
      <c r="G300" s="18"/>
      <c r="H300" s="12"/>
      <c r="I300" s="19"/>
    </row>
    <row r="301" spans="1:9" ht="26.25" thickBot="1" x14ac:dyDescent="0.25">
      <c r="A301" s="95"/>
      <c r="B301" s="92"/>
      <c r="C301" s="21" t="s">
        <v>78</v>
      </c>
      <c r="D301" s="81"/>
      <c r="E301" s="27">
        <v>3</v>
      </c>
      <c r="F301" s="27">
        <v>1</v>
      </c>
      <c r="G301" s="28">
        <v>0.5</v>
      </c>
      <c r="H301" s="27">
        <v>7</v>
      </c>
      <c r="I301" s="29">
        <f>H301*G301*F301</f>
        <v>3.5</v>
      </c>
    </row>
    <row r="302" spans="1:9" ht="12.75" customHeight="1" x14ac:dyDescent="0.2">
      <c r="A302" s="68">
        <v>13</v>
      </c>
      <c r="B302" s="90" t="s">
        <v>61</v>
      </c>
      <c r="C302" s="74" t="s">
        <v>77</v>
      </c>
      <c r="D302" s="75" t="s">
        <v>21</v>
      </c>
      <c r="E302" s="13">
        <v>1</v>
      </c>
      <c r="F302" s="13"/>
      <c r="G302" s="14"/>
      <c r="H302" s="13"/>
      <c r="I302" s="26"/>
    </row>
    <row r="303" spans="1:9" ht="12.75" customHeight="1" x14ac:dyDescent="0.2">
      <c r="A303" s="69"/>
      <c r="B303" s="91"/>
      <c r="C303" s="74"/>
      <c r="D303" s="76"/>
      <c r="E303" s="12">
        <v>2</v>
      </c>
      <c r="F303" s="12"/>
      <c r="G303" s="18"/>
      <c r="H303" s="12"/>
      <c r="I303" s="19"/>
    </row>
    <row r="304" spans="1:9" ht="26.25" thickBot="1" x14ac:dyDescent="0.25">
      <c r="A304" s="78"/>
      <c r="B304" s="92"/>
      <c r="C304" s="21" t="s">
        <v>78</v>
      </c>
      <c r="D304" s="81"/>
      <c r="E304" s="27">
        <v>3</v>
      </c>
      <c r="F304" s="27">
        <v>1</v>
      </c>
      <c r="G304" s="34">
        <v>81.400000000000006</v>
      </c>
      <c r="H304" s="27">
        <v>1</v>
      </c>
      <c r="I304" s="29">
        <f>H304*G304*F304</f>
        <v>81.400000000000006</v>
      </c>
    </row>
    <row r="305" spans="1:9" ht="12.75" customHeight="1" x14ac:dyDescent="0.2">
      <c r="A305" s="68">
        <v>14</v>
      </c>
      <c r="B305" s="71" t="s">
        <v>62</v>
      </c>
      <c r="C305" s="74" t="s">
        <v>77</v>
      </c>
      <c r="D305" s="75" t="s">
        <v>22</v>
      </c>
      <c r="E305" s="13">
        <v>1</v>
      </c>
      <c r="F305" s="13">
        <v>11</v>
      </c>
      <c r="G305" s="35">
        <v>0.3</v>
      </c>
      <c r="H305" s="36">
        <v>2</v>
      </c>
      <c r="I305" s="33">
        <f>H305*G305*F305</f>
        <v>6.6</v>
      </c>
    </row>
    <row r="306" spans="1:9" ht="12.75" customHeight="1" x14ac:dyDescent="0.2">
      <c r="A306" s="69"/>
      <c r="B306" s="72"/>
      <c r="C306" s="74"/>
      <c r="D306" s="76"/>
      <c r="E306" s="12">
        <v>2</v>
      </c>
      <c r="F306" s="12"/>
      <c r="G306" s="18"/>
      <c r="H306" s="12"/>
      <c r="I306" s="19"/>
    </row>
    <row r="307" spans="1:9" ht="26.25" thickBot="1" x14ac:dyDescent="0.25">
      <c r="A307" s="78"/>
      <c r="B307" s="79"/>
      <c r="C307" s="21" t="s">
        <v>78</v>
      </c>
      <c r="D307" s="81"/>
      <c r="E307" s="27">
        <v>3</v>
      </c>
      <c r="F307" s="27">
        <v>1</v>
      </c>
      <c r="G307" s="37">
        <v>1.4</v>
      </c>
      <c r="H307" s="38">
        <v>2</v>
      </c>
      <c r="I307" s="39">
        <f>H307*G307*F307</f>
        <v>2.8</v>
      </c>
    </row>
    <row r="308" spans="1:9" ht="12.75" customHeight="1" x14ac:dyDescent="0.2">
      <c r="A308" s="68">
        <v>15</v>
      </c>
      <c r="B308" s="90" t="s">
        <v>63</v>
      </c>
      <c r="C308" s="74" t="s">
        <v>77</v>
      </c>
      <c r="D308" s="75" t="s">
        <v>26</v>
      </c>
      <c r="E308" s="13">
        <v>1</v>
      </c>
      <c r="F308" s="13">
        <v>11</v>
      </c>
      <c r="G308" s="14">
        <v>0.9</v>
      </c>
      <c r="H308" s="13">
        <v>1</v>
      </c>
      <c r="I308" s="26">
        <f>H308*G308*F308</f>
        <v>9.9</v>
      </c>
    </row>
    <row r="309" spans="1:9" ht="12.75" customHeight="1" x14ac:dyDescent="0.2">
      <c r="A309" s="69"/>
      <c r="B309" s="91"/>
      <c r="C309" s="74"/>
      <c r="D309" s="76"/>
      <c r="E309" s="12">
        <v>2</v>
      </c>
      <c r="F309" s="12"/>
      <c r="G309" s="18"/>
      <c r="H309" s="12"/>
      <c r="I309" s="19"/>
    </row>
    <row r="310" spans="1:9" ht="26.25" thickBot="1" x14ac:dyDescent="0.25">
      <c r="A310" s="78"/>
      <c r="B310" s="92"/>
      <c r="C310" s="21" t="s">
        <v>78</v>
      </c>
      <c r="D310" s="81"/>
      <c r="E310" s="27">
        <v>3</v>
      </c>
      <c r="F310" s="27">
        <v>1</v>
      </c>
      <c r="G310" s="28">
        <v>8.6</v>
      </c>
      <c r="H310" s="27">
        <v>1</v>
      </c>
      <c r="I310" s="29">
        <f>H310*G310*F310</f>
        <v>8.6</v>
      </c>
    </row>
    <row r="311" spans="1:9" ht="12.75" customHeight="1" x14ac:dyDescent="0.2">
      <c r="A311" s="93">
        <v>16</v>
      </c>
      <c r="B311" s="96" t="s">
        <v>64</v>
      </c>
      <c r="C311" s="74" t="s">
        <v>77</v>
      </c>
      <c r="D311" s="99" t="s">
        <v>25</v>
      </c>
      <c r="E311" s="13">
        <v>1</v>
      </c>
      <c r="F311" s="13">
        <v>8</v>
      </c>
      <c r="G311" s="14">
        <v>1.7</v>
      </c>
      <c r="H311" s="13">
        <v>1</v>
      </c>
      <c r="I311" s="26">
        <f>H311*G311*F311</f>
        <v>13.6</v>
      </c>
    </row>
    <row r="312" spans="1:9" ht="12.75" customHeight="1" x14ac:dyDescent="0.2">
      <c r="A312" s="94"/>
      <c r="B312" s="97"/>
      <c r="C312" s="74"/>
      <c r="D312" s="100"/>
      <c r="E312" s="12">
        <v>2</v>
      </c>
      <c r="F312" s="12">
        <v>3</v>
      </c>
      <c r="G312" s="18">
        <v>11.9</v>
      </c>
      <c r="H312" s="12">
        <v>1</v>
      </c>
      <c r="I312" s="19">
        <f>H312*G312*F312</f>
        <v>35.700000000000003</v>
      </c>
    </row>
    <row r="313" spans="1:9" ht="26.25" thickBot="1" x14ac:dyDescent="0.25">
      <c r="A313" s="95"/>
      <c r="B313" s="98"/>
      <c r="C313" s="21" t="s">
        <v>78</v>
      </c>
      <c r="D313" s="101"/>
      <c r="E313" s="27">
        <v>3</v>
      </c>
      <c r="F313" s="27">
        <v>1</v>
      </c>
      <c r="G313" s="28">
        <v>27.4</v>
      </c>
      <c r="H313" s="27">
        <v>1</v>
      </c>
      <c r="I313" s="29">
        <f>H313*G313*F313</f>
        <v>27.4</v>
      </c>
    </row>
    <row r="314" spans="1:9" ht="12.75" customHeight="1" x14ac:dyDescent="0.2">
      <c r="A314" s="68">
        <v>17</v>
      </c>
      <c r="B314" s="82" t="s">
        <v>65</v>
      </c>
      <c r="C314" s="74" t="s">
        <v>77</v>
      </c>
      <c r="D314" s="75" t="s">
        <v>24</v>
      </c>
      <c r="E314" s="41">
        <v>1</v>
      </c>
      <c r="F314" s="13">
        <v>11</v>
      </c>
      <c r="G314" s="35">
        <v>15.29</v>
      </c>
      <c r="H314" s="36">
        <v>1</v>
      </c>
      <c r="I314" s="33">
        <f>H314*G314*F314</f>
        <v>168.19</v>
      </c>
    </row>
    <row r="315" spans="1:9" ht="12.75" customHeight="1" x14ac:dyDescent="0.2">
      <c r="A315" s="69"/>
      <c r="B315" s="83"/>
      <c r="C315" s="74"/>
      <c r="D315" s="76"/>
      <c r="E315" s="42">
        <v>2</v>
      </c>
      <c r="F315" s="12"/>
      <c r="G315" s="18"/>
      <c r="H315" s="12"/>
      <c r="I315" s="19"/>
    </row>
    <row r="316" spans="1:9" ht="26.25" thickBot="1" x14ac:dyDescent="0.25">
      <c r="A316" s="78"/>
      <c r="B316" s="84"/>
      <c r="C316" s="21" t="s">
        <v>78</v>
      </c>
      <c r="D316" s="81"/>
      <c r="E316" s="43">
        <v>3</v>
      </c>
      <c r="F316" s="27">
        <v>1</v>
      </c>
      <c r="G316" s="37">
        <v>41.2</v>
      </c>
      <c r="H316" s="38">
        <v>1</v>
      </c>
      <c r="I316" s="44">
        <f>H316*G316*F316</f>
        <v>41.2</v>
      </c>
    </row>
    <row r="317" spans="1:9" ht="12.75" customHeight="1" x14ac:dyDescent="0.2">
      <c r="A317" s="68">
        <v>18</v>
      </c>
      <c r="B317" s="71" t="s">
        <v>66</v>
      </c>
      <c r="C317" s="74" t="s">
        <v>77</v>
      </c>
      <c r="D317" s="75" t="s">
        <v>27</v>
      </c>
      <c r="E317" s="13">
        <v>1</v>
      </c>
      <c r="F317" s="13">
        <v>8</v>
      </c>
      <c r="G317" s="35">
        <v>23.2</v>
      </c>
      <c r="H317" s="36">
        <v>1</v>
      </c>
      <c r="I317" s="33">
        <f>H317*G317*F317</f>
        <v>185.6</v>
      </c>
    </row>
    <row r="318" spans="1:9" ht="12.75" customHeight="1" x14ac:dyDescent="0.2">
      <c r="A318" s="69"/>
      <c r="B318" s="72"/>
      <c r="C318" s="74"/>
      <c r="D318" s="76"/>
      <c r="E318" s="12">
        <v>2</v>
      </c>
      <c r="F318" s="12">
        <v>3</v>
      </c>
      <c r="G318" s="18">
        <v>31</v>
      </c>
      <c r="H318" s="12">
        <v>1</v>
      </c>
      <c r="I318" s="19">
        <f>H318*G318*F318</f>
        <v>93</v>
      </c>
    </row>
    <row r="319" spans="1:9" ht="26.25" thickBot="1" x14ac:dyDescent="0.25">
      <c r="A319" s="78"/>
      <c r="B319" s="79"/>
      <c r="C319" s="21" t="s">
        <v>78</v>
      </c>
      <c r="D319" s="81"/>
      <c r="E319" s="30">
        <v>3</v>
      </c>
      <c r="F319" s="27">
        <v>1</v>
      </c>
      <c r="G319" s="37">
        <v>100</v>
      </c>
      <c r="H319" s="38">
        <v>1</v>
      </c>
      <c r="I319" s="39">
        <f>H319*G319*F319</f>
        <v>100</v>
      </c>
    </row>
    <row r="320" spans="1:9" ht="12.75" customHeight="1" x14ac:dyDescent="0.2">
      <c r="A320" s="85">
        <v>19</v>
      </c>
      <c r="B320" s="88" t="s">
        <v>67</v>
      </c>
      <c r="C320" s="74" t="s">
        <v>77</v>
      </c>
      <c r="D320" s="75" t="s">
        <v>28</v>
      </c>
      <c r="E320" s="12">
        <v>1</v>
      </c>
      <c r="F320" s="22">
        <v>12</v>
      </c>
      <c r="G320" s="23">
        <v>12.3</v>
      </c>
      <c r="H320" s="22">
        <v>2</v>
      </c>
      <c r="I320" s="44">
        <f>H320*G320*F320</f>
        <v>295.20000000000005</v>
      </c>
    </row>
    <row r="321" spans="1:11" ht="12.75" customHeight="1" x14ac:dyDescent="0.2">
      <c r="A321" s="86"/>
      <c r="B321" s="74"/>
      <c r="C321" s="74"/>
      <c r="D321" s="76"/>
      <c r="E321" s="12">
        <v>2</v>
      </c>
      <c r="F321" s="12"/>
      <c r="G321" s="18"/>
      <c r="H321" s="12"/>
      <c r="I321" s="19"/>
    </row>
    <row r="322" spans="1:11" ht="24.75" customHeight="1" thickBot="1" x14ac:dyDescent="0.25">
      <c r="A322" s="87"/>
      <c r="B322" s="89"/>
      <c r="C322" s="21" t="s">
        <v>78</v>
      </c>
      <c r="D322" s="81"/>
      <c r="E322" s="22">
        <v>3</v>
      </c>
      <c r="F322" s="22"/>
      <c r="G322" s="23"/>
      <c r="H322" s="22"/>
      <c r="I322" s="44"/>
      <c r="K322" s="45"/>
    </row>
    <row r="323" spans="1:11" ht="12.75" customHeight="1" x14ac:dyDescent="0.2">
      <c r="A323" s="68">
        <v>20</v>
      </c>
      <c r="B323" s="71" t="s">
        <v>68</v>
      </c>
      <c r="C323" s="74" t="s">
        <v>77</v>
      </c>
      <c r="D323" s="75" t="s">
        <v>29</v>
      </c>
      <c r="E323" s="13">
        <v>1</v>
      </c>
      <c r="F323" s="13">
        <v>8</v>
      </c>
      <c r="G323" s="35">
        <v>23</v>
      </c>
      <c r="H323" s="36">
        <v>2</v>
      </c>
      <c r="I323" s="33">
        <f t="shared" ref="I323:I328" si="7">H323*G323*F323</f>
        <v>368</v>
      </c>
    </row>
    <row r="324" spans="1:11" ht="12.75" customHeight="1" x14ac:dyDescent="0.2">
      <c r="A324" s="69"/>
      <c r="B324" s="72"/>
      <c r="C324" s="74"/>
      <c r="D324" s="76"/>
      <c r="E324" s="12">
        <v>2</v>
      </c>
      <c r="F324" s="12">
        <v>3</v>
      </c>
      <c r="G324" s="18">
        <v>47.1</v>
      </c>
      <c r="H324" s="12">
        <v>2</v>
      </c>
      <c r="I324" s="19">
        <f t="shared" si="7"/>
        <v>282.60000000000002</v>
      </c>
    </row>
    <row r="325" spans="1:11" ht="26.25" thickBot="1" x14ac:dyDescent="0.25">
      <c r="A325" s="78"/>
      <c r="B325" s="79"/>
      <c r="C325" s="21" t="s">
        <v>78</v>
      </c>
      <c r="D325" s="81"/>
      <c r="E325" s="27">
        <v>3</v>
      </c>
      <c r="F325" s="27">
        <v>1</v>
      </c>
      <c r="G325" s="37">
        <v>160.80000000000001</v>
      </c>
      <c r="H325" s="38">
        <v>2</v>
      </c>
      <c r="I325" s="39">
        <f t="shared" si="7"/>
        <v>321.60000000000002</v>
      </c>
    </row>
    <row r="326" spans="1:11" ht="12.75" customHeight="1" x14ac:dyDescent="0.2">
      <c r="A326" s="68">
        <v>21</v>
      </c>
      <c r="B326" s="71" t="s">
        <v>69</v>
      </c>
      <c r="C326" s="74" t="s">
        <v>77</v>
      </c>
      <c r="D326" s="75" t="s">
        <v>30</v>
      </c>
      <c r="E326" s="13">
        <v>1</v>
      </c>
      <c r="F326" s="13">
        <v>8</v>
      </c>
      <c r="G326" s="35">
        <v>0.9</v>
      </c>
      <c r="H326" s="36">
        <v>1</v>
      </c>
      <c r="I326" s="33">
        <f t="shared" si="7"/>
        <v>7.2</v>
      </c>
    </row>
    <row r="327" spans="1:11" ht="12.75" customHeight="1" x14ac:dyDescent="0.2">
      <c r="A327" s="69"/>
      <c r="B327" s="72"/>
      <c r="C327" s="74"/>
      <c r="D327" s="76"/>
      <c r="E327" s="12">
        <v>2</v>
      </c>
      <c r="F327" s="12">
        <v>3</v>
      </c>
      <c r="G327" s="18">
        <v>8.25</v>
      </c>
      <c r="H327" s="12">
        <v>1</v>
      </c>
      <c r="I327" s="19">
        <f t="shared" si="7"/>
        <v>24.75</v>
      </c>
    </row>
    <row r="328" spans="1:11" ht="26.25" thickBot="1" x14ac:dyDescent="0.25">
      <c r="A328" s="78"/>
      <c r="B328" s="79"/>
      <c r="C328" s="21" t="s">
        <v>78</v>
      </c>
      <c r="D328" s="81"/>
      <c r="E328" s="27">
        <v>3</v>
      </c>
      <c r="F328" s="27">
        <v>1</v>
      </c>
      <c r="G328" s="37">
        <v>67</v>
      </c>
      <c r="H328" s="38">
        <v>1</v>
      </c>
      <c r="I328" s="39">
        <f t="shared" si="7"/>
        <v>67</v>
      </c>
    </row>
    <row r="329" spans="1:11" ht="12.75" customHeight="1" x14ac:dyDescent="0.2">
      <c r="A329" s="68">
        <v>22</v>
      </c>
      <c r="B329" s="71" t="s">
        <v>70</v>
      </c>
      <c r="C329" s="74" t="s">
        <v>77</v>
      </c>
      <c r="D329" s="75" t="s">
        <v>32</v>
      </c>
      <c r="E329" s="13">
        <v>1</v>
      </c>
      <c r="F329" s="13">
        <v>11</v>
      </c>
      <c r="G329" s="35">
        <v>7.75</v>
      </c>
      <c r="H329" s="36">
        <v>1</v>
      </c>
      <c r="I329" s="33">
        <f>H329*G329*F329</f>
        <v>85.25</v>
      </c>
    </row>
    <row r="330" spans="1:11" ht="12.75" customHeight="1" x14ac:dyDescent="0.2">
      <c r="A330" s="69"/>
      <c r="B330" s="72"/>
      <c r="C330" s="74"/>
      <c r="D330" s="76"/>
      <c r="E330" s="12">
        <v>2</v>
      </c>
      <c r="F330" s="12"/>
      <c r="G330" s="18"/>
      <c r="H330" s="12"/>
      <c r="I330" s="19"/>
    </row>
    <row r="331" spans="1:11" ht="26.25" thickBot="1" x14ac:dyDescent="0.25">
      <c r="A331" s="78"/>
      <c r="B331" s="79"/>
      <c r="C331" s="21" t="s">
        <v>78</v>
      </c>
      <c r="D331" s="81"/>
      <c r="E331" s="27">
        <v>3</v>
      </c>
      <c r="F331" s="27">
        <v>1</v>
      </c>
      <c r="G331" s="37">
        <v>61.6</v>
      </c>
      <c r="H331" s="38">
        <v>1</v>
      </c>
      <c r="I331" s="39">
        <f>H331*G331*F331</f>
        <v>61.6</v>
      </c>
    </row>
    <row r="332" spans="1:11" ht="12.75" customHeight="1" x14ac:dyDescent="0.2">
      <c r="A332" s="68">
        <v>23</v>
      </c>
      <c r="B332" s="71" t="s">
        <v>71</v>
      </c>
      <c r="C332" s="74" t="s">
        <v>77</v>
      </c>
      <c r="D332" s="75" t="s">
        <v>31</v>
      </c>
      <c r="E332" s="13">
        <v>1</v>
      </c>
      <c r="F332" s="13">
        <v>11</v>
      </c>
      <c r="G332" s="35">
        <v>1</v>
      </c>
      <c r="H332" s="36">
        <v>6</v>
      </c>
      <c r="I332" s="33">
        <f>H332*G332*F332</f>
        <v>66</v>
      </c>
    </row>
    <row r="333" spans="1:11" ht="12.75" customHeight="1" x14ac:dyDescent="0.2">
      <c r="A333" s="69"/>
      <c r="B333" s="72"/>
      <c r="C333" s="74"/>
      <c r="D333" s="76"/>
      <c r="E333" s="12">
        <v>2</v>
      </c>
      <c r="F333" s="12"/>
      <c r="G333" s="18"/>
      <c r="H333" s="12"/>
      <c r="I333" s="19"/>
    </row>
    <row r="334" spans="1:11" ht="26.25" thickBot="1" x14ac:dyDescent="0.25">
      <c r="A334" s="70"/>
      <c r="B334" s="73"/>
      <c r="C334" s="21" t="s">
        <v>78</v>
      </c>
      <c r="D334" s="77"/>
      <c r="E334" s="30">
        <v>3</v>
      </c>
      <c r="F334" s="30">
        <v>1</v>
      </c>
      <c r="G334" s="23">
        <v>35.4</v>
      </c>
      <c r="H334" s="22">
        <v>6</v>
      </c>
      <c r="I334" s="44">
        <f>H334*G334*F334</f>
        <v>212.39999999999998</v>
      </c>
    </row>
    <row r="335" spans="1:11" ht="12.75" customHeight="1" thickBot="1" x14ac:dyDescent="0.25">
      <c r="A335" s="46">
        <v>24</v>
      </c>
      <c r="B335" s="47" t="s">
        <v>72</v>
      </c>
      <c r="C335" s="48"/>
      <c r="D335" s="49"/>
      <c r="E335" s="50"/>
      <c r="F335" s="50"/>
      <c r="G335" s="11"/>
      <c r="H335" s="49"/>
      <c r="I335" s="51">
        <f>SUM(I266:I334)</f>
        <v>6504.4299999999994</v>
      </c>
      <c r="K335" s="52"/>
    </row>
    <row r="336" spans="1:11" ht="12.75" customHeight="1" x14ac:dyDescent="0.2">
      <c r="A336" s="68">
        <v>25</v>
      </c>
      <c r="B336" s="71" t="s">
        <v>73</v>
      </c>
      <c r="C336" s="74" t="s">
        <v>77</v>
      </c>
      <c r="D336" s="80"/>
      <c r="E336" s="13">
        <v>1</v>
      </c>
      <c r="F336" s="13"/>
      <c r="G336" s="35"/>
      <c r="H336" s="36"/>
      <c r="I336" s="33"/>
      <c r="K336" s="52"/>
    </row>
    <row r="337" spans="1:12" s="45" customFormat="1" ht="12.75" customHeight="1" x14ac:dyDescent="0.2">
      <c r="A337" s="69"/>
      <c r="B337" s="72"/>
      <c r="C337" s="74"/>
      <c r="D337" s="76"/>
      <c r="E337" s="12">
        <v>2</v>
      </c>
      <c r="F337" s="12">
        <v>4</v>
      </c>
      <c r="G337" s="18">
        <v>354.76</v>
      </c>
      <c r="H337" s="12">
        <v>1</v>
      </c>
      <c r="I337" s="19">
        <f>F337*G337*H337</f>
        <v>1419.04</v>
      </c>
    </row>
    <row r="338" spans="1:12" s="45" customFormat="1" ht="12.75" customHeight="1" thickBot="1" x14ac:dyDescent="0.25">
      <c r="A338" s="78"/>
      <c r="B338" s="79"/>
      <c r="C338" s="21" t="s">
        <v>78</v>
      </c>
      <c r="D338" s="81"/>
      <c r="E338" s="27">
        <v>3</v>
      </c>
      <c r="F338" s="27"/>
      <c r="G338" s="37"/>
      <c r="H338" s="38"/>
      <c r="I338" s="29"/>
    </row>
    <row r="339" spans="1:12" s="45" customFormat="1" ht="12.75" customHeight="1" thickBot="1" x14ac:dyDescent="0.25">
      <c r="A339" s="53">
        <v>26</v>
      </c>
      <c r="B339" s="47" t="s">
        <v>74</v>
      </c>
      <c r="C339" s="54"/>
      <c r="D339" s="49"/>
      <c r="E339" s="50"/>
      <c r="F339" s="50"/>
      <c r="G339" s="55"/>
      <c r="H339" s="50"/>
      <c r="I339" s="56">
        <f>I337</f>
        <v>1419.04</v>
      </c>
    </row>
    <row r="340" spans="1:12" s="45" customFormat="1" ht="12.75" customHeight="1" x14ac:dyDescent="0.2">
      <c r="A340" s="16"/>
      <c r="B340" s="16"/>
      <c r="C340" s="1"/>
      <c r="D340" s="17"/>
      <c r="E340" s="57"/>
      <c r="F340" s="57"/>
      <c r="H340" s="57"/>
    </row>
    <row r="341" spans="1:12" ht="12.75" customHeight="1" x14ac:dyDescent="0.2">
      <c r="B341" s="1" t="s">
        <v>75</v>
      </c>
      <c r="C341" s="45"/>
      <c r="I341" s="58">
        <f>I335+I339</f>
        <v>7923.4699999999993</v>
      </c>
      <c r="K341" s="59"/>
      <c r="L341" s="52"/>
    </row>
    <row r="342" spans="1:12" ht="14.45" customHeight="1" x14ac:dyDescent="0.2">
      <c r="B342" s="1" t="s">
        <v>87</v>
      </c>
      <c r="I342" s="60"/>
      <c r="K342" s="61"/>
      <c r="L342" s="61"/>
    </row>
    <row r="343" spans="1:12" ht="13.5" x14ac:dyDescent="0.25">
      <c r="B343" s="62" t="s">
        <v>83</v>
      </c>
      <c r="I343" s="64">
        <f>I341*I342</f>
        <v>0</v>
      </c>
      <c r="K343" s="61"/>
      <c r="L343" s="52"/>
    </row>
    <row r="344" spans="1:12" ht="13.5" x14ac:dyDescent="0.25">
      <c r="B344" s="62"/>
      <c r="I344" s="64"/>
      <c r="K344" s="61"/>
    </row>
    <row r="345" spans="1:12" ht="14.1" customHeight="1" x14ac:dyDescent="0.25">
      <c r="B345" s="62" t="s">
        <v>88</v>
      </c>
      <c r="I345" s="65">
        <f>I260+I343</f>
        <v>0</v>
      </c>
      <c r="K345" s="61"/>
      <c r="L345" s="61"/>
    </row>
    <row r="346" spans="1:12" ht="20.25" customHeight="1" x14ac:dyDescent="0.25">
      <c r="B346" s="62" t="s">
        <v>89</v>
      </c>
      <c r="I346" s="67">
        <f>I345*1.18</f>
        <v>0</v>
      </c>
      <c r="K346" s="61"/>
    </row>
    <row r="348" spans="1:12" ht="41.25" customHeight="1" x14ac:dyDescent="0.2">
      <c r="B348" s="118" t="s">
        <v>94</v>
      </c>
      <c r="C348" s="118"/>
      <c r="D348" s="118"/>
      <c r="E348" s="118"/>
      <c r="F348" s="118"/>
      <c r="G348" s="118"/>
      <c r="H348" s="118"/>
      <c r="I348" s="118"/>
      <c r="J348" s="1" t="s">
        <v>92</v>
      </c>
    </row>
    <row r="354" spans="9:13" x14ac:dyDescent="0.2">
      <c r="I354" s="66"/>
      <c r="K354" s="66"/>
    </row>
    <row r="356" spans="9:13" x14ac:dyDescent="0.2">
      <c r="I356" s="66"/>
      <c r="K356" s="66"/>
      <c r="M356" s="66"/>
    </row>
    <row r="358" spans="9:13" x14ac:dyDescent="0.2">
      <c r="I358" s="66"/>
    </row>
    <row r="363" spans="9:13" x14ac:dyDescent="0.2">
      <c r="I363" s="61"/>
    </row>
  </sheetData>
  <mergeCells count="407">
    <mergeCell ref="B1:I1"/>
    <mergeCell ref="A70:A72"/>
    <mergeCell ref="A79:A81"/>
    <mergeCell ref="B79:B81"/>
    <mergeCell ref="C79:C80"/>
    <mergeCell ref="D79:D81"/>
    <mergeCell ref="A76:A78"/>
    <mergeCell ref="B76:B78"/>
    <mergeCell ref="C76:C77"/>
    <mergeCell ref="D76:D78"/>
    <mergeCell ref="D70:D72"/>
    <mergeCell ref="F5:I5"/>
    <mergeCell ref="A16:A18"/>
    <mergeCell ref="B16:B18"/>
    <mergeCell ref="D16:D18"/>
    <mergeCell ref="C16:C17"/>
    <mergeCell ref="B70:B72"/>
    <mergeCell ref="C61:C62"/>
    <mergeCell ref="A3:B3"/>
    <mergeCell ref="A4:B4"/>
    <mergeCell ref="F4:I4"/>
    <mergeCell ref="F3:I3"/>
    <mergeCell ref="D13:D15"/>
    <mergeCell ref="A6:B6"/>
    <mergeCell ref="A8:I8"/>
    <mergeCell ref="A9:I9"/>
    <mergeCell ref="C67:C68"/>
    <mergeCell ref="D67:D69"/>
    <mergeCell ref="B28:B30"/>
    <mergeCell ref="D28:D30"/>
    <mergeCell ref="D55:D57"/>
    <mergeCell ref="C28:C29"/>
    <mergeCell ref="D61:D63"/>
    <mergeCell ref="B31:B33"/>
    <mergeCell ref="D31:D33"/>
    <mergeCell ref="A19:A21"/>
    <mergeCell ref="B19:B21"/>
    <mergeCell ref="D19:D21"/>
    <mergeCell ref="C19:C20"/>
    <mergeCell ref="A22:A24"/>
    <mergeCell ref="B22:B24"/>
    <mergeCell ref="D22:D24"/>
    <mergeCell ref="C22:C23"/>
    <mergeCell ref="A61:A63"/>
    <mergeCell ref="A67:A69"/>
    <mergeCell ref="B67:B69"/>
    <mergeCell ref="B61:B63"/>
    <mergeCell ref="A64:A66"/>
    <mergeCell ref="F6:I6"/>
    <mergeCell ref="D40:D42"/>
    <mergeCell ref="C40:C41"/>
    <mergeCell ref="A43:A45"/>
    <mergeCell ref="B43:B45"/>
    <mergeCell ref="D43:D45"/>
    <mergeCell ref="C43:C44"/>
    <mergeCell ref="D25:D27"/>
    <mergeCell ref="C25:C26"/>
    <mergeCell ref="B34:B36"/>
    <mergeCell ref="D34:D36"/>
    <mergeCell ref="C34:C35"/>
    <mergeCell ref="A37:A39"/>
    <mergeCell ref="B37:B39"/>
    <mergeCell ref="D37:D39"/>
    <mergeCell ref="C37:C38"/>
    <mergeCell ref="C31:C32"/>
    <mergeCell ref="A25:A27"/>
    <mergeCell ref="B25:B27"/>
    <mergeCell ref="A28:A30"/>
    <mergeCell ref="A34:A36"/>
    <mergeCell ref="A31:A33"/>
    <mergeCell ref="A40:A42"/>
    <mergeCell ref="B40:B42"/>
    <mergeCell ref="B64:B66"/>
    <mergeCell ref="B46:B48"/>
    <mergeCell ref="D46:D48"/>
    <mergeCell ref="C46:C47"/>
    <mergeCell ref="A49:A51"/>
    <mergeCell ref="B49:B51"/>
    <mergeCell ref="D49:D51"/>
    <mergeCell ref="C49:C50"/>
    <mergeCell ref="C64:C65"/>
    <mergeCell ref="C55:C56"/>
    <mergeCell ref="A46:A48"/>
    <mergeCell ref="B348:I348"/>
    <mergeCell ref="D52:D54"/>
    <mergeCell ref="C52:C53"/>
    <mergeCell ref="A10:I10"/>
    <mergeCell ref="A13:A14"/>
    <mergeCell ref="C13:C14"/>
    <mergeCell ref="B13:B15"/>
    <mergeCell ref="A83:A85"/>
    <mergeCell ref="B83:B85"/>
    <mergeCell ref="C83:C84"/>
    <mergeCell ref="A58:A60"/>
    <mergeCell ref="B58:B60"/>
    <mergeCell ref="D58:D60"/>
    <mergeCell ref="C58:C59"/>
    <mergeCell ref="C73:C74"/>
    <mergeCell ref="D73:D75"/>
    <mergeCell ref="A73:A75"/>
    <mergeCell ref="B73:B75"/>
    <mergeCell ref="D64:D66"/>
    <mergeCell ref="C70:C71"/>
    <mergeCell ref="A52:A54"/>
    <mergeCell ref="B52:B54"/>
    <mergeCell ref="A55:A57"/>
    <mergeCell ref="B55:B57"/>
    <mergeCell ref="A99:A101"/>
    <mergeCell ref="B99:B101"/>
    <mergeCell ref="C99:C100"/>
    <mergeCell ref="D99:D101"/>
    <mergeCell ref="A102:A104"/>
    <mergeCell ref="B102:B104"/>
    <mergeCell ref="C102:C103"/>
    <mergeCell ref="D102:D104"/>
    <mergeCell ref="D83:D85"/>
    <mergeCell ref="A92:I92"/>
    <mergeCell ref="A93:I93"/>
    <mergeCell ref="A94:I94"/>
    <mergeCell ref="A96:A97"/>
    <mergeCell ref="B96:B98"/>
    <mergeCell ref="C96:C97"/>
    <mergeCell ref="D96:D98"/>
    <mergeCell ref="A111:A113"/>
    <mergeCell ref="B111:B113"/>
    <mergeCell ref="C111:C112"/>
    <mergeCell ref="D111:D113"/>
    <mergeCell ref="A114:A116"/>
    <mergeCell ref="B114:B116"/>
    <mergeCell ref="C114:C115"/>
    <mergeCell ref="D114:D116"/>
    <mergeCell ref="A105:A107"/>
    <mergeCell ref="B105:B107"/>
    <mergeCell ref="C105:C106"/>
    <mergeCell ref="D105:D107"/>
    <mergeCell ref="A108:A110"/>
    <mergeCell ref="B108:B110"/>
    <mergeCell ref="C108:C109"/>
    <mergeCell ref="D108:D110"/>
    <mergeCell ref="A123:A125"/>
    <mergeCell ref="B123:B125"/>
    <mergeCell ref="C123:C124"/>
    <mergeCell ref="D123:D125"/>
    <mergeCell ref="A126:A128"/>
    <mergeCell ref="B126:B128"/>
    <mergeCell ref="C126:C127"/>
    <mergeCell ref="D126:D128"/>
    <mergeCell ref="A117:A119"/>
    <mergeCell ref="B117:B119"/>
    <mergeCell ref="C117:C118"/>
    <mergeCell ref="D117:D119"/>
    <mergeCell ref="A120:A122"/>
    <mergeCell ref="B120:B122"/>
    <mergeCell ref="C120:C121"/>
    <mergeCell ref="D120:D122"/>
    <mergeCell ref="A135:A137"/>
    <mergeCell ref="B135:B137"/>
    <mergeCell ref="C135:C136"/>
    <mergeCell ref="D135:D137"/>
    <mergeCell ref="A138:A140"/>
    <mergeCell ref="B138:B140"/>
    <mergeCell ref="C138:C139"/>
    <mergeCell ref="D138:D140"/>
    <mergeCell ref="A129:A131"/>
    <mergeCell ref="B129:B131"/>
    <mergeCell ref="C129:C130"/>
    <mergeCell ref="D129:D131"/>
    <mergeCell ref="A132:A134"/>
    <mergeCell ref="B132:B134"/>
    <mergeCell ref="C132:C133"/>
    <mergeCell ref="D132:D134"/>
    <mergeCell ref="A147:A149"/>
    <mergeCell ref="B147:B149"/>
    <mergeCell ref="C147:C148"/>
    <mergeCell ref="D147:D149"/>
    <mergeCell ref="A150:A152"/>
    <mergeCell ref="B150:B152"/>
    <mergeCell ref="C150:C151"/>
    <mergeCell ref="D150:D152"/>
    <mergeCell ref="A141:A143"/>
    <mergeCell ref="B141:B143"/>
    <mergeCell ref="C141:C142"/>
    <mergeCell ref="D141:D143"/>
    <mergeCell ref="A144:A146"/>
    <mergeCell ref="B144:B146"/>
    <mergeCell ref="C144:C145"/>
    <mergeCell ref="D144:D146"/>
    <mergeCell ref="A159:A161"/>
    <mergeCell ref="B159:B161"/>
    <mergeCell ref="C159:C160"/>
    <mergeCell ref="D159:D161"/>
    <mergeCell ref="A162:A164"/>
    <mergeCell ref="B162:B164"/>
    <mergeCell ref="C162:C163"/>
    <mergeCell ref="D162:D164"/>
    <mergeCell ref="A153:A155"/>
    <mergeCell ref="B153:B155"/>
    <mergeCell ref="C153:C154"/>
    <mergeCell ref="D153:D155"/>
    <mergeCell ref="A156:A158"/>
    <mergeCell ref="B156:B158"/>
    <mergeCell ref="C156:C157"/>
    <mergeCell ref="D156:D158"/>
    <mergeCell ref="A178:I178"/>
    <mergeCell ref="A179:I179"/>
    <mergeCell ref="A180:I180"/>
    <mergeCell ref="A183:A184"/>
    <mergeCell ref="B183:B185"/>
    <mergeCell ref="C183:C184"/>
    <mergeCell ref="D183:D185"/>
    <mergeCell ref="A166:A168"/>
    <mergeCell ref="B166:B168"/>
    <mergeCell ref="C166:C167"/>
    <mergeCell ref="D166:D168"/>
    <mergeCell ref="A192:A194"/>
    <mergeCell ref="B192:B194"/>
    <mergeCell ref="C192:C193"/>
    <mergeCell ref="D192:D194"/>
    <mergeCell ref="A195:A197"/>
    <mergeCell ref="B195:B197"/>
    <mergeCell ref="C195:C196"/>
    <mergeCell ref="D195:D197"/>
    <mergeCell ref="A186:A188"/>
    <mergeCell ref="B186:B188"/>
    <mergeCell ref="C186:C187"/>
    <mergeCell ref="D186:D188"/>
    <mergeCell ref="A189:A191"/>
    <mergeCell ref="B189:B191"/>
    <mergeCell ref="C189:C190"/>
    <mergeCell ref="D189:D191"/>
    <mergeCell ref="A204:A206"/>
    <mergeCell ref="B204:B206"/>
    <mergeCell ref="C204:C205"/>
    <mergeCell ref="D204:D206"/>
    <mergeCell ref="A207:A209"/>
    <mergeCell ref="B207:B209"/>
    <mergeCell ref="C207:C208"/>
    <mergeCell ref="D207:D209"/>
    <mergeCell ref="A198:A200"/>
    <mergeCell ref="B198:B200"/>
    <mergeCell ref="C198:C199"/>
    <mergeCell ref="D198:D200"/>
    <mergeCell ref="A201:A203"/>
    <mergeCell ref="B201:B203"/>
    <mergeCell ref="C201:C202"/>
    <mergeCell ref="D201:D203"/>
    <mergeCell ref="A216:A218"/>
    <mergeCell ref="B216:B218"/>
    <mergeCell ref="C216:C217"/>
    <mergeCell ref="D216:D218"/>
    <mergeCell ref="A219:A221"/>
    <mergeCell ref="B219:B221"/>
    <mergeCell ref="C219:C220"/>
    <mergeCell ref="D219:D221"/>
    <mergeCell ref="A210:A212"/>
    <mergeCell ref="B210:B212"/>
    <mergeCell ref="D210:D212"/>
    <mergeCell ref="A213:A215"/>
    <mergeCell ref="B213:B215"/>
    <mergeCell ref="C213:C214"/>
    <mergeCell ref="D213:D215"/>
    <mergeCell ref="C209:C210"/>
    <mergeCell ref="C211:C212"/>
    <mergeCell ref="A228:A230"/>
    <mergeCell ref="B228:B230"/>
    <mergeCell ref="D228:D230"/>
    <mergeCell ref="A231:A233"/>
    <mergeCell ref="B231:B233"/>
    <mergeCell ref="C231:C232"/>
    <mergeCell ref="D231:D233"/>
    <mergeCell ref="A222:A224"/>
    <mergeCell ref="B222:B224"/>
    <mergeCell ref="C222:C223"/>
    <mergeCell ref="D222:D224"/>
    <mergeCell ref="A225:A227"/>
    <mergeCell ref="B225:B227"/>
    <mergeCell ref="C225:C226"/>
    <mergeCell ref="D225:D227"/>
    <mergeCell ref="C227:C228"/>
    <mergeCell ref="C229:C230"/>
    <mergeCell ref="A240:A242"/>
    <mergeCell ref="B240:B242"/>
    <mergeCell ref="C240:C241"/>
    <mergeCell ref="D240:D242"/>
    <mergeCell ref="A243:A245"/>
    <mergeCell ref="B243:B245"/>
    <mergeCell ref="C243:C244"/>
    <mergeCell ref="D243:D245"/>
    <mergeCell ref="A234:A236"/>
    <mergeCell ref="B234:B236"/>
    <mergeCell ref="C234:C235"/>
    <mergeCell ref="D234:D236"/>
    <mergeCell ref="A237:A239"/>
    <mergeCell ref="B237:B239"/>
    <mergeCell ref="C237:C238"/>
    <mergeCell ref="D237:D239"/>
    <mergeCell ref="A253:A255"/>
    <mergeCell ref="B253:B255"/>
    <mergeCell ref="C253:C254"/>
    <mergeCell ref="D253:D255"/>
    <mergeCell ref="A262:I262"/>
    <mergeCell ref="A263:I263"/>
    <mergeCell ref="A246:A248"/>
    <mergeCell ref="B246:B248"/>
    <mergeCell ref="C246:C247"/>
    <mergeCell ref="D246:D248"/>
    <mergeCell ref="A249:A251"/>
    <mergeCell ref="B249:B251"/>
    <mergeCell ref="C249:C250"/>
    <mergeCell ref="D249:D251"/>
    <mergeCell ref="A272:A274"/>
    <mergeCell ref="B272:B274"/>
    <mergeCell ref="C272:C273"/>
    <mergeCell ref="D272:D274"/>
    <mergeCell ref="A275:A277"/>
    <mergeCell ref="B275:B277"/>
    <mergeCell ref="C275:C276"/>
    <mergeCell ref="D275:D277"/>
    <mergeCell ref="A264:I264"/>
    <mergeCell ref="A266:A267"/>
    <mergeCell ref="B266:B268"/>
    <mergeCell ref="C266:C267"/>
    <mergeCell ref="D266:D268"/>
    <mergeCell ref="A269:A271"/>
    <mergeCell ref="B269:B271"/>
    <mergeCell ref="C269:C270"/>
    <mergeCell ref="D269:D271"/>
    <mergeCell ref="A284:A286"/>
    <mergeCell ref="B284:B286"/>
    <mergeCell ref="C284:C285"/>
    <mergeCell ref="D284:D286"/>
    <mergeCell ref="A287:A289"/>
    <mergeCell ref="B287:B289"/>
    <mergeCell ref="C287:C288"/>
    <mergeCell ref="D287:D289"/>
    <mergeCell ref="A278:A280"/>
    <mergeCell ref="B278:B280"/>
    <mergeCell ref="C278:C279"/>
    <mergeCell ref="D278:D280"/>
    <mergeCell ref="A281:A283"/>
    <mergeCell ref="B281:B283"/>
    <mergeCell ref="C281:C282"/>
    <mergeCell ref="D281:D283"/>
    <mergeCell ref="A296:A298"/>
    <mergeCell ref="B296:B298"/>
    <mergeCell ref="C296:C297"/>
    <mergeCell ref="D296:D298"/>
    <mergeCell ref="A299:A301"/>
    <mergeCell ref="B299:B301"/>
    <mergeCell ref="C299:C300"/>
    <mergeCell ref="D299:D301"/>
    <mergeCell ref="A290:A292"/>
    <mergeCell ref="B290:B292"/>
    <mergeCell ref="C290:C291"/>
    <mergeCell ref="D290:D292"/>
    <mergeCell ref="A293:A295"/>
    <mergeCell ref="B293:B295"/>
    <mergeCell ref="C293:C294"/>
    <mergeCell ref="D293:D295"/>
    <mergeCell ref="A308:A310"/>
    <mergeCell ref="B308:B310"/>
    <mergeCell ref="C308:C309"/>
    <mergeCell ref="D308:D310"/>
    <mergeCell ref="A311:A313"/>
    <mergeCell ref="B311:B313"/>
    <mergeCell ref="C311:C312"/>
    <mergeCell ref="D311:D313"/>
    <mergeCell ref="A302:A304"/>
    <mergeCell ref="B302:B304"/>
    <mergeCell ref="C302:C303"/>
    <mergeCell ref="D302:D304"/>
    <mergeCell ref="A305:A307"/>
    <mergeCell ref="B305:B307"/>
    <mergeCell ref="C305:C306"/>
    <mergeCell ref="D305:D307"/>
    <mergeCell ref="C323:C324"/>
    <mergeCell ref="D323:D325"/>
    <mergeCell ref="A314:A316"/>
    <mergeCell ref="B314:B316"/>
    <mergeCell ref="C314:C315"/>
    <mergeCell ref="D314:D316"/>
    <mergeCell ref="A317:A319"/>
    <mergeCell ref="B317:B319"/>
    <mergeCell ref="C317:C318"/>
    <mergeCell ref="D317:D319"/>
    <mergeCell ref="A320:A322"/>
    <mergeCell ref="B320:B322"/>
    <mergeCell ref="C320:C321"/>
    <mergeCell ref="D320:D322"/>
    <mergeCell ref="A323:A325"/>
    <mergeCell ref="B323:B325"/>
    <mergeCell ref="A332:A334"/>
    <mergeCell ref="B332:B334"/>
    <mergeCell ref="C332:C333"/>
    <mergeCell ref="D332:D334"/>
    <mergeCell ref="A336:A338"/>
    <mergeCell ref="B336:B338"/>
    <mergeCell ref="C336:C337"/>
    <mergeCell ref="D336:D338"/>
    <mergeCell ref="A326:A328"/>
    <mergeCell ref="B326:B328"/>
    <mergeCell ref="C326:C327"/>
    <mergeCell ref="D326:D328"/>
    <mergeCell ref="A329:A331"/>
    <mergeCell ref="B329:B331"/>
    <mergeCell ref="C329:C330"/>
    <mergeCell ref="D329:D331"/>
  </mergeCells>
  <phoneticPr fontId="1" type="noConversion"/>
  <pageMargins left="0.39370078740157483" right="0.19685039370078741" top="0.23622047244094491" bottom="0.19685039370078741" header="0.15748031496062992" footer="0.19685039370078741"/>
  <pageSetup paperSize="9" scale="88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2018-2019 ТО</vt:lpstr>
      <vt:lpstr>'2018-2019 ТО'!Область_печати</vt:lpstr>
    </vt:vector>
  </TitlesOfParts>
  <Company>ПК "Помощь"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Белоусов Дмитрий Сергеевич</dc:creator>
  <cp:lastModifiedBy>Nikolay A. Klimov</cp:lastModifiedBy>
  <cp:lastPrinted>2015-10-01T08:29:52Z</cp:lastPrinted>
  <dcterms:created xsi:type="dcterms:W3CDTF">2001-10-24T03:05:28Z</dcterms:created>
  <dcterms:modified xsi:type="dcterms:W3CDTF">2017-10-03T02:24:56Z</dcterms:modified>
</cp:coreProperties>
</file>