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0" yWindow="540" windowWidth="24045" windowHeight="12330" activeTab="0"/>
  </bookViews>
  <sheets>
    <sheet name="Приложение 1 Форма КП" sheetId="1" r:id="rId1"/>
    <sheet name="Приложение 1.1 Прейскурант" sheetId="2" r:id="rId2"/>
  </sheets>
  <definedNames>
    <definedName name="_xlnm.Print_Area" localSheetId="0">'Приложение 1 Форма КП'!$A$1:$G$96</definedName>
    <definedName name="_xlnm.Print_Area" localSheetId="1">'Приложение 1.1 Прейскурант'!$A$1:$F$189</definedName>
  </definedNames>
  <calcPr fullCalcOnLoad="1"/>
</workbook>
</file>

<file path=xl/sharedStrings.xml><?xml version="1.0" encoding="utf-8"?>
<sst xmlns="http://schemas.openxmlformats.org/spreadsheetml/2006/main" count="504" uniqueCount="274">
  <si>
    <t>Должность</t>
  </si>
  <si>
    <t>Дата</t>
  </si>
  <si>
    <t>ЗПК-105</t>
  </si>
  <si>
    <t>ПГД-БК-100 (1 изд)</t>
  </si>
  <si>
    <t>ВП-135</t>
  </si>
  <si>
    <t>ВП-118</t>
  </si>
  <si>
    <t>ЗПКТ-105Н-ТВ</t>
  </si>
  <si>
    <t>ЗПРК-42С</t>
  </si>
  <si>
    <t>ЗПРК-54С, ЗПКМ-54-02ДН</t>
  </si>
  <si>
    <t>ПМИ-54</t>
  </si>
  <si>
    <t>ЗПКС-80-2</t>
  </si>
  <si>
    <t>ЗГРП-01-1</t>
  </si>
  <si>
    <t>ТШТ-35</t>
  </si>
  <si>
    <t>ТШТ-50</t>
  </si>
  <si>
    <t>ТШТ-65</t>
  </si>
  <si>
    <t>ТКО-50</t>
  </si>
  <si>
    <t>ТШТ-25</t>
  </si>
  <si>
    <t>ТРК-45</t>
  </si>
  <si>
    <t>ТРК-55</t>
  </si>
  <si>
    <t>ТРК-68</t>
  </si>
  <si>
    <t>ТКР-85</t>
  </si>
  <si>
    <t>ТРК-90</t>
  </si>
  <si>
    <t>ТРК-110</t>
  </si>
  <si>
    <t>ТРК-118</t>
  </si>
  <si>
    <t>ТРК-135</t>
  </si>
  <si>
    <t>ТРК-146</t>
  </si>
  <si>
    <t>ТДШ</t>
  </si>
  <si>
    <t>ВП-88</t>
  </si>
  <si>
    <t>ВП-92</t>
  </si>
  <si>
    <t>ВП-102</t>
  </si>
  <si>
    <t>ВП-110</t>
  </si>
  <si>
    <t>38C CleanPack, RDX (НКТ)</t>
  </si>
  <si>
    <t>34JL UltraJet HMX  (НКТ, 114мм)</t>
  </si>
  <si>
    <t>4505PowerJet, HMX (НКТ)</t>
  </si>
  <si>
    <t>4505UltraJet, HMX (НКТ)</t>
  </si>
  <si>
    <t>4505 HyperJet, RDX (НКТ)</t>
  </si>
  <si>
    <t>34JL UltraJet, HMX</t>
  </si>
  <si>
    <t>ВПШ-82</t>
  </si>
  <si>
    <t>ВПШ-102</t>
  </si>
  <si>
    <t>ВПШ-110</t>
  </si>
  <si>
    <t>ВПШ-118</t>
  </si>
  <si>
    <t>ВПШ-135</t>
  </si>
  <si>
    <t>ВПШ-146</t>
  </si>
  <si>
    <t>ВПШ-203</t>
  </si>
  <si>
    <t>ПВЦ2-110</t>
  </si>
  <si>
    <t>ПВЦ2-118</t>
  </si>
  <si>
    <t>ПВЦ2-135</t>
  </si>
  <si>
    <t>10м</t>
  </si>
  <si>
    <t>скважино-операция</t>
  </si>
  <si>
    <t xml:space="preserve">4.     </t>
  </si>
  <si>
    <t>Мега-П89 БО (НКТ, 114 мм)</t>
  </si>
  <si>
    <t>Подпись</t>
  </si>
  <si>
    <t>не включенные в перечень наименования (имеющиеся и планируемые к использованию участником тендера) просьба внести самостоятельно</t>
  </si>
  <si>
    <t>ТПК-50</t>
  </si>
  <si>
    <t>Перечень месторождений (работ)</t>
  </si>
  <si>
    <t>км / km</t>
  </si>
  <si>
    <t>сутки/day</t>
  </si>
  <si>
    <t>рейс/flight</t>
  </si>
  <si>
    <t>заряд / shot</t>
  </si>
  <si>
    <t>проба / sample</t>
  </si>
  <si>
    <r>
      <t xml:space="preserve">Единица измерения / </t>
    </r>
    <r>
      <rPr>
        <b/>
        <sz val="12"/>
        <color indexed="8"/>
        <rFont val="Calibri"/>
        <family val="2"/>
      </rPr>
      <t>UoM</t>
    </r>
  </si>
  <si>
    <r>
      <rPr>
        <sz val="12"/>
        <color indexed="8"/>
        <rFont val="Calibri"/>
        <family val="2"/>
      </rPr>
      <t>Количество/</t>
    </r>
    <r>
      <rPr>
        <b/>
        <sz val="12"/>
        <color indexed="8"/>
        <rFont val="Calibri"/>
        <family val="2"/>
      </rPr>
      <t>Quantity</t>
    </r>
  </si>
  <si>
    <r>
      <rPr>
        <sz val="12"/>
        <color indexed="8"/>
        <rFont val="Calibri"/>
        <family val="2"/>
      </rPr>
      <t xml:space="preserve">Итого без НДС, рубли / </t>
    </r>
    <r>
      <rPr>
        <b/>
        <sz val="12"/>
        <color indexed="8"/>
        <rFont val="Calibri"/>
        <family val="2"/>
      </rPr>
      <t>Total excl.VAT, RUR</t>
    </r>
  </si>
  <si>
    <r>
      <rPr>
        <sz val="12"/>
        <color indexed="8"/>
        <rFont val="Calibri"/>
        <family val="2"/>
      </rPr>
      <t xml:space="preserve">Комментарии / </t>
    </r>
    <r>
      <rPr>
        <b/>
        <sz val="12"/>
        <color indexed="8"/>
        <rFont val="Calibri"/>
        <family val="2"/>
      </rPr>
      <t>Remarks</t>
    </r>
  </si>
  <si>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</si>
  <si>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Коммерческое предложение / Commercial proposal</t>
  </si>
  <si>
    <t>для участия в тендере / for participation in the tender</t>
  </si>
  <si>
    <t xml:space="preserve"> (наименование тендера/ name of the tender)</t>
  </si>
  <si>
    <t>Генеральному директору / General Director</t>
  </si>
  <si>
    <t>Приложение №1 / Attachment # 1</t>
  </si>
  <si>
    <t>1.     Изучив приглашение к участию в тендере, техническое задание и другую тендерную документацию, предоставленную нам для участия в тендере / Having studied your invitation to participate in the tender, technical assignment and other tender documents, provided to us for participation in the tender</t>
  </si>
  <si>
    <t>(наименование организации-участника тендера/ bidder name)</t>
  </si>
  <si>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</si>
  <si>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</si>
  <si>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</si>
  <si>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r>
      <t>2.     Общая стоимость нашего коммерческого предложения составляет (</t>
    </r>
    <r>
      <rPr>
        <i/>
        <sz val="12"/>
        <color indexed="10"/>
        <rFont val="Calibri"/>
        <family val="2"/>
      </rPr>
      <t>указать сумму прописью</t>
    </r>
    <r>
      <rPr>
        <sz val="12"/>
        <color indexed="8"/>
        <rFont val="Calibri"/>
        <family val="2"/>
      </rPr>
      <t>) рублей без НДС, а именно: / Total amount of our commercial proposal is (</t>
    </r>
    <r>
      <rPr>
        <sz val="12"/>
        <color indexed="10"/>
        <rFont val="Calibri"/>
        <family val="2"/>
      </rPr>
      <t>please indicate the amount in words</t>
    </r>
    <r>
      <rPr>
        <sz val="12"/>
        <color indexed="8"/>
        <rFont val="Calibri"/>
        <family val="2"/>
      </rPr>
      <t>) RUR excluding VAT, as follows:</t>
    </r>
  </si>
  <si>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/All terms of this commercial offer shall remain in force and obligatory for us within 60 calendar days starting from the day of provision of the commercial offer.</t>
  </si>
  <si>
    <t>Комментарии / Comments</t>
  </si>
  <si>
    <t>Ставка мобилизации/ демобилизации спецтехники на скважину по зимнику/ Rate of moblization/ demobilazation special equipment to the well by winter road</t>
  </si>
  <si>
    <t>км/km</t>
  </si>
  <si>
    <t>Ставка мобилизации/ демобилизации спецтехники по воде (баржа) / Rate of moblization/ demobilization of special equipment by river transport</t>
  </si>
  <si>
    <t>Ставка оплаты проезда техники по зимнику/ Rate for payment driving on winter road</t>
  </si>
  <si>
    <t>тонна/ ton</t>
  </si>
  <si>
    <t>Рабочая суточная ставка партии ГТИ */ daily working rate for geotechnical survey crew*</t>
  </si>
  <si>
    <t>сут/ day</t>
  </si>
  <si>
    <t>Рабочая суточная ставка партии по отбору и анализу шламовых проб */ daily working rate for cuttings sampling analysis crew*</t>
  </si>
  <si>
    <t>Рабочая суточная ставка партии (период испытания скважины) */ daily working rate of the crew (period of well testing)*</t>
  </si>
  <si>
    <t>скважино-операция/ job</t>
  </si>
  <si>
    <t>Ставка простоя для установки с 3-жильным кабелем (без каротажной бригады на месторождении)/  Rate of downtime of the unit with 3-core cable (without logging crew at the field)</t>
  </si>
  <si>
    <t>Ставка простоя для установки с 1-жильным кабелем (без каротажной бригады на месторождении)/  Rate of downtime of the unit with 1-core cable (without logging crew at the field)</t>
  </si>
  <si>
    <t>Ставка простоя промысловой партии/ Rate for downtime of field crew</t>
  </si>
  <si>
    <t>Ставка простоя комплексной партии/ Rate for downtime of composite crew</t>
  </si>
  <si>
    <t>Ставка за перевахтовку бригады (перевахтовка каждые 15/30 дней) автотранспортом / Rate for crew change (crew change every 15/30 days) by vehicle transport</t>
  </si>
  <si>
    <t>км/ km</t>
  </si>
  <si>
    <t>Ставка за перевахтовку бригады (перевахтовка каждые 15/30 дней) авиатранспортом /  Rate for crew change (crew change every 15/30 days) by avia transport</t>
  </si>
  <si>
    <t>час/ hour</t>
  </si>
  <si>
    <t>Охрана ВМ/ explosive storage security</t>
  </si>
  <si>
    <t>Свабирование/ swabbing</t>
  </si>
  <si>
    <t>Перфорация скважины (без зар.)/ well perforation (without shot)</t>
  </si>
  <si>
    <t>Установка взрывпакера (без зар.)/ setting explosive packer (without shots)</t>
  </si>
  <si>
    <t>Торпедирование (без зар.) / torpedoing (without shots)</t>
  </si>
  <si>
    <t>ВСП включая пять пунктов взрыва (включая интерпритацию)/ VSP survey including 5 points of explosion (including interpretation)</t>
  </si>
  <si>
    <t>ВСП включая три пунктов взрыва (включая интерпритацию)/ VSP survey including 3 points of explosion (including interpretation)</t>
  </si>
  <si>
    <t>Гироскопическая инклинометрия/ gyroscopic directional survey</t>
  </si>
  <si>
    <t>Гироскопическая инклинометрия малогабаритным гироскопом/ gyroscopic directional survey with small gyroscope</t>
  </si>
  <si>
    <t>Автономные манометры до 14 суток/ independent pressure gauges up to 14 days</t>
  </si>
  <si>
    <t>Автономные манометры свыше 14 суток, за каждые последующие сутки по одной заявке/ Independent pressure gauges for more tha 14 days for every following day according to the requisition</t>
  </si>
  <si>
    <t>Отбор глубинных проб/ downhole sampling</t>
  </si>
  <si>
    <t>1 контейнер/ 1 container</t>
  </si>
  <si>
    <t>Отбор глубинных проб до 3-х проб/ downhole samplingup to 3 samples</t>
  </si>
  <si>
    <t>Отбор глубинных проб свыше 3-х проб, за каждую последующую пробу по одной заявке/ downhole sampling more than 3 samplers, each next sample due to one requisition</t>
  </si>
  <si>
    <t>Привязка репера, отбивка забоя/ marker correlation, bottomhole tagging</t>
  </si>
  <si>
    <t>Предоставление вагона-дома для проживания персонала/ providing mobile housing unit for personnel accomodation</t>
  </si>
  <si>
    <t>заряд/charge</t>
  </si>
  <si>
    <t>ЗПК-89 АТ, плотность19-20 отв/м/density  19-20 holes/m</t>
  </si>
  <si>
    <t xml:space="preserve">ЗПК-102АТ,  плотность19-20 отв/м/density  19-20 </t>
  </si>
  <si>
    <t xml:space="preserve">ЗПК-73AT-01,  плотность19-20 отв/м/density  19-20 </t>
  </si>
  <si>
    <t xml:space="preserve">секция/ section </t>
  </si>
  <si>
    <t>комплект/ set</t>
  </si>
  <si>
    <t>38C CleanPack, RDX (кабель/cable)</t>
  </si>
  <si>
    <t>4621 PowerFlow, RDX (кабель/cable, 89мм)</t>
  </si>
  <si>
    <t>4621 PowerFlow, RDX (НКТ, 89мм/ tbg, 89 mm</t>
  </si>
  <si>
    <t>4621 PowerFlow, RDX (кабель/cable, 102мм)</t>
  </si>
  <si>
    <t>4621 PowerFlow, RDX (НКТ, 102мм/ tbg 102 mm)</t>
  </si>
  <si>
    <t>2906 PowerJet, HMX (кабель/cable)</t>
  </si>
  <si>
    <t>2906 PowerJet, HMX (НКТ/ tbg)</t>
  </si>
  <si>
    <t>2906 UltraJet, RDX (кабель/cable)</t>
  </si>
  <si>
    <t>2906 UltraJet, RDX (НКТ/ tbg)</t>
  </si>
  <si>
    <t>2006 PowerJet, HMX (кабель/cable, 51мм)</t>
  </si>
  <si>
    <t>3406 PowerJet, HMX (кабель/cable, 89 мм)</t>
  </si>
  <si>
    <t>3406 PowerJet, HMX (НКТ, 89 мм/ tbg 89 mm)</t>
  </si>
  <si>
    <t>3406 PowerJet, HMX (кабель/cable, 102 мм)</t>
  </si>
  <si>
    <t>3406 PowerJet, HMX (НКТ, 102 мм/ tbg, 102 mm)</t>
  </si>
  <si>
    <t>34JL UltraJet HMX  (кабель/cable, 89 мм)</t>
  </si>
  <si>
    <t>34JL UltraJet HMX  (НКТ, 89мм/ tbg, 89 mm/</t>
  </si>
  <si>
    <t>34JL UltraJet HMX  (кабель/cable, 102 мм)</t>
  </si>
  <si>
    <t>34JL UltraJet HMX  (НКТ, 102 мм/ tbg, 102 mm)</t>
  </si>
  <si>
    <t>34JL UltraJet HMX  (кабель/cable, 114 мм)</t>
  </si>
  <si>
    <t>4505 PowerJet, HMX (кабель/cable)</t>
  </si>
  <si>
    <t>4505 UltraJet, HMX (кабель/cable)</t>
  </si>
  <si>
    <t>4505 HyperJet, RDX (кабель/cable)</t>
  </si>
  <si>
    <t>Мега-П51 БО (кабель/cable)</t>
  </si>
  <si>
    <t xml:space="preserve">Мега-П51 БП (кабель/cable) </t>
  </si>
  <si>
    <t xml:space="preserve">Мега-П62БО (кабель/cable) </t>
  </si>
  <si>
    <t>Мега-П62 БП (кабель/cable)</t>
  </si>
  <si>
    <t>Мега-П73 БО (кабель/cable)</t>
  </si>
  <si>
    <t>Мега-П73 БО (НКТ/ tbg)</t>
  </si>
  <si>
    <t>Мега-П73 БП (кабель/cable)</t>
  </si>
  <si>
    <t>Мега-П73 БП (НКТ/ tbg)</t>
  </si>
  <si>
    <t>Мега-П89 БО (кабель/cable, 89 мм)</t>
  </si>
  <si>
    <t>Мега-П89 БО (НКТ, 89 мм/ tbg, 89 mm)</t>
  </si>
  <si>
    <t>Мега-П89 БО (кабель/cable, 102 мм)</t>
  </si>
  <si>
    <t>Мега-П89 БО (НКТ, 102 мм/ tbg, 102 mm)</t>
  </si>
  <si>
    <t>Мега-П89 БО (кабель/cable, 114 мм)</t>
  </si>
  <si>
    <t>Мега-П89 БО (НКТ, 114 мм/ tbg 114 mm)</t>
  </si>
  <si>
    <t>Мега-П89 БП (кабель/cable, 89 мм)</t>
  </si>
  <si>
    <t>Мега-П89 БП (НКТ, 89 мм/tbg, 89 mm)</t>
  </si>
  <si>
    <t>Мега-П89 БП (кабель/cable, 102 мм)</t>
  </si>
  <si>
    <t>Мега-П89 БП (НКТ, 102 мм/ tbg, 102 mm)</t>
  </si>
  <si>
    <t>Мега-П102 Б0 (кабель/cable)</t>
  </si>
  <si>
    <t>Мега-П102 БП (кабель/cable)</t>
  </si>
  <si>
    <t>Мега-П114 БО (кабель/cable)</t>
  </si>
  <si>
    <t>Мега-П114 БП (кабель/cable)</t>
  </si>
  <si>
    <t>Рабочая суточная ставка (сметное содержание) промысловой партии  */ Daily working rate (estimated cost) of the field crew *</t>
  </si>
  <si>
    <t>Указать: пункт, откуда будет проходить мобилизация, количество единиц техники и т.п.</t>
  </si>
  <si>
    <t>Указать: количество перевахтовок в месяц (продолжительность вахты); пункт, откуда будет проходить перевахтовка; и т.п.</t>
  </si>
  <si>
    <t>Указать: пункт, куда будет проходить демобилизация, количество единиц техники и т.п.</t>
  </si>
  <si>
    <t>ООО "Альянснефтегаз" / LLC Allianceneftegaz</t>
  </si>
  <si>
    <t>Определения текущего Кн, hнефт, ВНК (СО-каротаж + ННК) / Survey to establish the current K-oil sat., h-oil, OWC (CO-logging + neutron logging)</t>
  </si>
  <si>
    <t>Лот № 1 / Lot # 1</t>
  </si>
  <si>
    <t>Указать: пункт, куда будет проходить демобилизация, и т.п.</t>
  </si>
  <si>
    <t>Итого общая сумма по Лоту № 1 для ООО "Альянснефтегаз", рубли, без НДС / 
Total amount under Lot # 1 for LLC Allianceneftegaz, RUR, excluding VAT</t>
  </si>
  <si>
    <t>Лот № 2 / Lot # 2</t>
  </si>
  <si>
    <t>Итого общая сумма по Лоту № 2 для ООО "Альянснефтегаз", рубли, без НДС / 
Total amount under Lot # 2 for LLC Allianceneftegaz, RUR, excluding VAT</t>
  </si>
  <si>
    <t>* стоимость ставок должна быть сформирована с учетом приложения 1.1 Прейскурант / * daily rates should be calculeted according to Attachment 1.1. Price list</t>
  </si>
  <si>
    <t>Приложение 1.1 к Коммерческому предложению / Attachment 1.1 to the Commercial proposal</t>
  </si>
  <si>
    <r>
      <rPr>
        <sz val="12"/>
        <color indexed="8"/>
        <rFont val="Calibri"/>
        <family val="2"/>
      </rPr>
      <t xml:space="preserve">Ставка работ при сметном содержании, без НДС, рубли  / </t>
    </r>
    <r>
      <rPr>
        <b/>
        <sz val="12"/>
        <color indexed="8"/>
        <rFont val="Calibri"/>
        <family val="2"/>
      </rPr>
      <t>Rates for work, excl.VAT, RUR</t>
    </r>
  </si>
  <si>
    <t>п/п</t>
  </si>
  <si>
    <r>
      <t xml:space="preserve">Ставки / </t>
    </r>
    <r>
      <rPr>
        <b/>
        <sz val="11"/>
        <color indexed="8"/>
        <rFont val="Calibri"/>
        <family val="2"/>
      </rPr>
      <t>Rates</t>
    </r>
  </si>
  <si>
    <r>
      <t xml:space="preserve">Единица измерения / </t>
    </r>
    <r>
      <rPr>
        <b/>
        <sz val="11"/>
        <color indexed="8"/>
        <rFont val="Calibri"/>
        <family val="2"/>
      </rPr>
      <t>UoM</t>
    </r>
  </si>
  <si>
    <r>
      <t xml:space="preserve">Ставка работ при сметном содер., цена за единицу, руб., без НДС
</t>
    </r>
    <r>
      <rPr>
        <b/>
        <sz val="11"/>
        <color indexed="8"/>
        <rFont val="Calibri"/>
        <family val="2"/>
      </rPr>
      <t>Rate for work, price per unit, in RUR without VAT</t>
    </r>
  </si>
  <si>
    <r>
      <t xml:space="preserve">Стоимость работ по заявкам, руб., без НДС
</t>
    </r>
    <r>
      <rPr>
        <b/>
        <sz val="11"/>
        <color indexed="8"/>
        <rFont val="Calibri"/>
        <family val="2"/>
      </rPr>
      <t>Cost of work by requisitions, in RUR without VAT</t>
    </r>
  </si>
  <si>
    <t>Ставка работы ВГ-2 (вышка геофизическая)
Rate of work of geophysical survey hoist (unit) VG-2</t>
  </si>
  <si>
    <t>Запись профиля притока / Inflow profile logging</t>
  </si>
  <si>
    <t>Запись КВД / Pressure buildup curve recording</t>
  </si>
  <si>
    <t xml:space="preserve">Замер забойного давления и температуры / Measurement of BH pressure and temperature </t>
  </si>
  <si>
    <t>Контроль положения газонефтяного контакта пласта в обсаженной скважине / Monitoring of position of gas-oil contact level of formation cased hole</t>
  </si>
  <si>
    <t>ЗПК-89 АТ, плотность19-20 отв/м/density  19-20 holes/m (НКТ/ tbg)</t>
  </si>
  <si>
    <t>ЗПК-102АТ,  плотность19-20 отв/м/density  19-20 holes/m (НКТ/ tbg)</t>
  </si>
  <si>
    <t>ЗПК-73AT,  плотность19-20 отв/м/density  19-20 holes/m (НКТ/ tbg)</t>
  </si>
  <si>
    <t xml:space="preserve">ЗПК-102АТ, либо аналог,  плотность 6-10 отв/м/ or analogue, 6-10  holes/m </t>
  </si>
  <si>
    <t>ПКО-73, ПКО-89, ПКО-102 без зарядов</t>
  </si>
  <si>
    <t>метр/ meter</t>
  </si>
  <si>
    <t>ТКЛ-С 36</t>
  </si>
  <si>
    <t>Примечание:</t>
  </si>
  <si>
    <t xml:space="preserve"> - Стоимость охраны ВМ предъявляется к оплате при дежурстве отряда, по истечении 24 часов от времени начала работ по заявке.</t>
  </si>
  <si>
    <t>Рабочая суточная ставка отряда включает следующие виды каротажа:
Daily rate of crew includes the following types of logs:</t>
  </si>
  <si>
    <t>Комплексный отряд (период бурения скважины):
Complex crew (well drilling period):</t>
  </si>
  <si>
    <t xml:space="preserve"> - ПС
 - SP</t>
  </si>
  <si>
    <t xml:space="preserve"> - БКЗ (7 зондов)
 - Lateral log (7 probes)</t>
  </si>
  <si>
    <t xml:space="preserve"> - гамма каротаж
 - Gamma logging</t>
  </si>
  <si>
    <t xml:space="preserve"> - резистивиметрия
 - Resistivity logging</t>
  </si>
  <si>
    <t xml:space="preserve"> - боковой каротаж
 - Lateral log</t>
  </si>
  <si>
    <t xml:space="preserve"> - кавернометрия (профилеметрия)
 - Caliper (well profiling)</t>
  </si>
  <si>
    <t xml:space="preserve"> - индукционный каротаж (1 зонд) или ВИКИЗ
 - Induction log (1 probe) or VIKIZ log</t>
  </si>
  <si>
    <t xml:space="preserve"> - инклинометрия
 - Inclinometer</t>
  </si>
  <si>
    <t xml:space="preserve"> - двухзондовый нейтронный каротаж
 - two probe neutron log</t>
  </si>
  <si>
    <t xml:space="preserve"> - гамма-гамма плотностной каротаж
 - Gamma-gamma density log</t>
  </si>
  <si>
    <t xml:space="preserve"> - акустический каротаж (АКШ)
 - Sonic log</t>
  </si>
  <si>
    <t xml:space="preserve"> - спектральный гамма каротаж
 - Spectral gamma log</t>
  </si>
  <si>
    <t xml:space="preserve"> - АКЦ, СГДТ (оценка плотности цемента)
 - Sonic log, CBL (cement density metering)</t>
  </si>
  <si>
    <t xml:space="preserve"> - определение глубины забоя, корреляция
 - Establishing BH depth, correlation</t>
  </si>
  <si>
    <t xml:space="preserve"> - интерпретация данных каротажа
 - interpretation of logging data</t>
  </si>
  <si>
    <t xml:space="preserve"> - выполнение каротажа комплексами, обеспечивающими проведение всего ГИС за 3 СПО
 - logging in complexes ensuring record of all the geophysical surveys within 3 trips</t>
  </si>
  <si>
    <t xml:space="preserve"> - Перфорация
 - Perforation</t>
  </si>
  <si>
    <t xml:space="preserve"> - Определение технического состояния ствола скважины с применением лубрикаторного оборудования;
 - Establishing wellbore condition with use of lubricator platform equipment</t>
  </si>
  <si>
    <t>А.В. Бакланову / A.V. Baklanov</t>
  </si>
  <si>
    <t>1 комплексная партия-бурение/1 integrated crew - drilling</t>
  </si>
  <si>
    <t>Партия ГТИ/Crew for Mud Log</t>
  </si>
  <si>
    <t>Партия по отбору шлама/Sludge sampling crew</t>
  </si>
  <si>
    <t>операция / operation</t>
  </si>
  <si>
    <t>Простой станции ГТИ / Mud logging unit stand-by</t>
  </si>
  <si>
    <t xml:space="preserve">Простой подъемника ГИС с 3-жильным кабелем / 3 Core Cable unit stand-by </t>
  </si>
  <si>
    <t>Освоение</t>
  </si>
  <si>
    <t>Демобилизация партии ГТИ  - авиа</t>
  </si>
  <si>
    <t>Перфорация PZ: ЗПК-89-АТ (кабель, 89 мм/ cable 89 mm)  в 89 корпусе 20м по 20 отв./п.м.</t>
  </si>
  <si>
    <t>Перфорация Ю10:ЗПК-89-АТ (кабель, 89 мм/ cable 89 mm) в 89 корпусе 10м по 20 отв./п.м.</t>
  </si>
  <si>
    <r>
      <t>Перфорация Ю1</t>
    </r>
    <r>
      <rPr>
        <sz val="12"/>
        <rFont val="Calibri"/>
        <family val="2"/>
      </rPr>
      <t>:ЗПК-89-АТ (кабель, 89 мм/ cable 89 mm) в 89 корпусе 10м по 20 отв./п.м.</t>
    </r>
  </si>
  <si>
    <t>Указать: пункт, откуда будет проходить доставка</t>
  </si>
  <si>
    <r>
      <t xml:space="preserve">Демобилизация геофизического подъемника и вагона ГТИ  - </t>
    </r>
    <r>
      <rPr>
        <sz val="12"/>
        <rFont val="Calibri"/>
        <family val="2"/>
      </rPr>
      <t>авто</t>
    </r>
  </si>
  <si>
    <t>Перфорация Ю1: ЗПК-89-АТ (кабель, 89 мм/ cable 89 mm) в 89 корпусе 10м по 20 отв./п.м.</t>
  </si>
  <si>
    <t>Перфорация PZ: ЗПК-89-АТ (кабель, 89 мм/ cable 89 mm) в 89 корпусе 20м по 20 отв./п.м.</t>
  </si>
  <si>
    <t>Демобилизация партии ГИС авиатранспортом /  Demobilization logging crew by avia transport</t>
  </si>
  <si>
    <t>Итого стоимость коммерческого предложения по всем лотам для ООО «Альянснефтегаз», рублей, без НДС/ 
Total amount of the price bid for all Lots for LLC “Allianceneftegaz”, RUR, excluding VAT</t>
  </si>
  <si>
    <t>ООО «Альянснефтегаз» / LLC "Allianceneftegaz"</t>
  </si>
  <si>
    <t>Мобилизация (авиа) для выполнения каротажа на трубах в Pz / Mobilization (avia) for tubing conveyed logging Pz</t>
  </si>
  <si>
    <t>Демобилизация (авиа) после выполнения каротажав Pz / Demobilization (avia) after tubing conveyed logging Pz</t>
  </si>
  <si>
    <t>Каротаж  на трубах в Pz (100м) /Tubing conveyed logging Pz (100 m)</t>
  </si>
  <si>
    <t>Демобилизация (авиа) после выполнения каротажа в Pz / Demobilization (avia) after tubing conveyed logging Pz</t>
  </si>
  <si>
    <t xml:space="preserve">Демобилизация партии ГТИ  - авиа </t>
  </si>
  <si>
    <t>Мобилизация компл. партии ГИС и партии ГТИ (включая вагон ГТИ) - авто / Mobilization of integrated mud logging crew and mud logging crew (including mud logging shack)</t>
  </si>
  <si>
    <t>Доставка ПВР - авиа / Delivery of explosive charges -avia</t>
  </si>
  <si>
    <t>Перевахтовка компл. партии  ГИС и партии ГТИ - авиа / Rotation of integrated mud logging crew and mud logging crew - avia</t>
  </si>
  <si>
    <t>Каротаж  на трубах в Pz (500м) /Tubing conveyed logging Pz (500 m)</t>
  </si>
  <si>
    <t>Скважина №1 Средней площадь /
Well #1 of Srednyaya area</t>
  </si>
  <si>
    <t>ИТОГО по скважине №1 Средней площади / Total for well #1 of Srednyaya area</t>
  </si>
  <si>
    <t>Скважина №3 Верхневасюганская площадь /
Well #3 of Uppervasyuganskaya area</t>
  </si>
  <si>
    <t>ИТОГО по скважине №3 Верхневасюганской площади / Total for well #3 of Uppervasyuganskaya area</t>
  </si>
  <si>
    <r>
      <t>1 комплексная</t>
    </r>
    <r>
      <rPr>
        <sz val="12"/>
        <rFont val="Calibri"/>
        <family val="2"/>
      </rPr>
      <t xml:space="preserve"> партия-испытание/ 1 integrated crew - testing</t>
    </r>
  </si>
  <si>
    <r>
      <t xml:space="preserve">1 комплексная </t>
    </r>
    <r>
      <rPr>
        <sz val="12"/>
        <rFont val="Calibri"/>
        <family val="2"/>
      </rPr>
      <t>партия-испытание/1 integrated crew - testing</t>
    </r>
  </si>
  <si>
    <t xml:space="preserve"> - Определение профиля приемистости (в т.ч. на нагнетательном фонде скважин), притока, источника обводнения с применением лубрикаторного оборудования. Затраты времени на операцию по профилю приемистости не должны превышать 24 часа;
- Определение технического состояния ствола скважины с применением лубрикаторного оборудования;
- Все виды гидродинамических исследований скважин (КВД, КПД и.т.п.);
- Свабирование с применением разгрузочной штанги;
- Перфорация;
- Установка взрыв-пакера;
- Торпедирование;
- Установка цементной желонки;
- Привязка пакера / репера, отбивка забоя;
- Отбор глубинных проб. /
 - Injectivity profile modification (including on injector well stock), influx, source of water cut with application of lubricating equipment. Time for pick-up profile should not more then 24 hours;
- Determining technical condition of wellbore with use of lubricator equipment;
- All types of hydrodynamic surveys of wells (pressure buildup, pressure drawdown etc.);
- Swabbing with application of pressure-relief rod;
- Perforation;
- Installation of explosive packer;
- Torpedoing (blast-off jobs);
- Setting of cementing bailer;
- Correlation of packer / marker, shooting of BH; 
- Bottom-hole sampling.</t>
  </si>
  <si>
    <t>Ставка простоя партии ГТИ/ rate for downtime of geotechnical crew</t>
  </si>
  <si>
    <t>Комплекс работ по определению источника обводнения и тех состояния скважины / Scope of work on determination of water cut source and well integrity study</t>
  </si>
  <si>
    <t>операция/job</t>
  </si>
  <si>
    <t>скважино-операция/job/ job</t>
  </si>
  <si>
    <t>Рабочая суточная ставка партии (период строительства скважины) */ daily working rate of the crew (period of well construction)*</t>
  </si>
  <si>
    <t>Комлексный отряд (период испытания (освоения) скважины):
Production crew (well testing period)</t>
  </si>
  <si>
    <t xml:space="preserve">Ставка простоя станции ГТИ/ rate for downtime of geotechnical equipment </t>
  </si>
  <si>
    <t xml:space="preserve"> - в период отсутствия работ после установки спецтехники на скважину до возможности ее вывоза дни простоя оплачиваются по ставкам, указанным в п.п. 10,11,12,23,24,25 за сутки (простой НДС не облагается).</t>
  </si>
  <si>
    <r>
      <rPr>
        <b/>
        <i/>
        <sz val="12"/>
        <color indexed="8"/>
        <rFont val="Calibri"/>
        <family val="2"/>
      </rPr>
      <t xml:space="preserve">REMARKS: </t>
    </r>
    <r>
      <rPr>
        <i/>
        <sz val="12"/>
        <color indexed="8"/>
        <rFont val="Calibri"/>
        <family val="2"/>
      </rPr>
      <t xml:space="preserve">
 - The period of no work available after tech. support vehicles start to work on the well until it becomes possible to transport shall be paid at the rates specified in items 10,11,12,23,24,25 per day (VAT not applied).
 - Cost of security shall be billed in case of standby of the crew, upon expiry of 24 hours from the start of work under the work requisition.</t>
    </r>
  </si>
  <si>
    <t>Акустический каротаж на бурильных трубах/ acoustic logging on drill pipes</t>
  </si>
  <si>
    <t>Плотностной каротаж на бурильных трубах/ density logging</t>
  </si>
  <si>
    <t xml:space="preserve">Мобилизация/демобилизация автономного комплекса (авиа) / Mobilization/Demobilization (avia) for tubing conveyed logging </t>
  </si>
  <si>
    <t>Комплекс каротажа на бурильных трубах АМК Горизонт, Алмаз либо их аналоги (ВИКИЗ, гамма-каротаж, двухзондовый нейтронный каротаж, инклинометрия и др.) / well-logging survey complex on drill pipes AMK Gorizont, Almaz or their analogs (VIKIZ, GRL, dual neutron logging, directional log etc.)</t>
  </si>
  <si>
    <t>Ставка за перевахтовку персонала партии  ГИС и партии ГТИ (перевахтовка каждые 15/30 дней) - авиа / Rotation of integrated mud logging crew and mud logging crew (crew change every 15/30 days) - avia</t>
  </si>
  <si>
    <t>Мобилизация геофизического подъемника и вагона ГТИ - авто / Mobilization of logging unit and mud logging unit (auto)</t>
  </si>
  <si>
    <t>Простой станции ГТИ (с 01.04.2023 по 31.05.2023 г.) / Mud logging unit stand-by from 01.04.2023 till 31.05.2023</t>
  </si>
  <si>
    <t>Простой подъемника ГИС с 3-жильным кабелем (с 01.04.2023 по 31.05.2023 г.) / 3 Core Cable unit stand-by  from 01.04.2023 till 31.05.2023</t>
  </si>
  <si>
    <t>Мобилизация компл. партии ГИС и партии ГТИ  - авиа / Mobilization of logging and mud logging crews (avia)</t>
  </si>
  <si>
    <t>Акустическая кавернометрия на бурильных трубах/ acoustic caliper on drill pipes</t>
  </si>
  <si>
    <t>Проведение геофизических работ в скважинах ООО «Альянснефтегаз» в 2023-2024 годах (тендер № 50-2022) / 
Geophysical jobs in wells of  LLC “Allianceneftegaz” in 2023-2024 (tender #50-2022 )</t>
  </si>
  <si>
    <t>Проведение геофизических работ в скважинах ООО «Альянснефтегаз» в 2023-2024 годах (тендер №50-2022 ) / 
Geophysical jobs in wells of LLC “Allianceneftegaz” in 2023-2024 (tender #50-2022 )</t>
  </si>
  <si>
    <t xml:space="preserve">3.     Условия оплаты: 100% - по факту выполнения, в течение 45 календарных дней после подписания акта выполненных работ. / Terms of payment: within 45 calendar days upon signature of the Act of handover &amp; acceptance). </t>
  </si>
  <si>
    <t>Прейскурант на проведение геофизических работ в скважинах ООО «Альянснефтегаз» в 2023-2024 годах (тендер №50-2022 ) / 
Price list for Geophysical jobs in wells of  LLC “Allianceneftegaz” in 2023-2024 (tender #50-2022 )</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</si>
</sst>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
    <numFmt numFmtId="188" formatCode="[$-419]mmmm\ yyyy;@"/>
    <numFmt numFmtId="189" formatCode="_-* #,##0.000_р_._-;\-* #,##0.000_р_._-;_-* &quot;-&quot;??_р_._-;_-@_-"/>
    <numFmt numFmtId="190" formatCode="0.0000"/>
    <numFmt numFmtId="191" formatCode="#,##0.00\ _₽"/>
    <numFmt numFmtId="192" formatCode="#,##0.000"/>
    <numFmt numFmtId="193" formatCode="_(&quot;RS.&quot;* #,##0_);_(&quot;RS.&quot;* \(#,##0\);_(&quot;RS.&quot;* &quot;-&quot;_);_(@_)"/>
    <numFmt numFmtId="194" formatCode="0.0000000000"/>
    <numFmt numFmtId="195" formatCode="_-* #,##0_р_._-;\-* #,##0_р_._-;_-* &quot;-&quot;??_р_._-;_-@_-"/>
    <numFmt numFmtId="196" formatCode="#,##0.000000"/>
    <numFmt numFmtId="197" formatCode="#,##0.0000000"/>
  </numFmts>
  <fonts count="70">
    <font>
      <sz val="11"/>
      <color theme="1"/>
      <name val="Calibri"/>
      <family val="2"/>
    </font>
    <font>
      <sz val="11"/>
      <color indexed="8"/>
      <name val="Calibri"/>
      <family val="2"/>
    </font>
    <font>
      <sz val="10"/>
      <name val="Arial Cyr"/>
      <family val="0"/>
    </font>
    <font>
      <sz val="12"/>
      <color indexed="8"/>
      <name val="Calibri"/>
      <family val="2"/>
    </font>
    <font>
      <b/>
      <sz val="12"/>
      <color indexed="8"/>
      <name val="Calibri"/>
      <family val="2"/>
    </font>
    <font>
      <sz val="12"/>
      <name val="Calibri"/>
      <family val="2"/>
    </font>
    <font>
      <sz val="12"/>
      <color indexed="10"/>
      <name val="Calibri"/>
      <family val="2"/>
    </font>
    <font>
      <i/>
      <sz val="12"/>
      <color indexed="10"/>
      <name val="Calibri"/>
      <family val="2"/>
    </font>
    <font>
      <b/>
      <sz val="11"/>
      <color indexed="8"/>
      <name val="Calibri"/>
      <family val="2"/>
    </font>
    <font>
      <i/>
      <sz val="12"/>
      <color indexed="8"/>
      <name val="Calibri"/>
      <family val="2"/>
    </font>
    <font>
      <b/>
      <i/>
      <sz val="12"/>
      <color indexed="8"/>
      <name val="Calibri"/>
      <family val="2"/>
    </font>
    <font>
      <sz val="10"/>
      <color indexed="8"/>
      <name val="MS Sans Serif"/>
      <family val="2"/>
    </font>
    <font>
      <sz val="10"/>
      <name val="Helv"/>
      <family val="0"/>
    </font>
    <font>
      <sz val="10"/>
      <name val="Arial"/>
      <family val="2"/>
    </font>
    <font>
      <sz val="10"/>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color indexed="8"/>
      <name val="Calibri"/>
      <family val="2"/>
    </font>
    <font>
      <b/>
      <sz val="12"/>
      <name val="Calibri"/>
      <family val="2"/>
    </font>
    <font>
      <b/>
      <sz val="12"/>
      <color indexed="10"/>
      <name val="Calibri"/>
      <family val="2"/>
    </font>
    <font>
      <i/>
      <sz val="11"/>
      <color indexed="8"/>
      <name val="Calibri"/>
      <family val="2"/>
    </font>
    <font>
      <b/>
      <i/>
      <sz val="11"/>
      <color indexed="8"/>
      <name val="Calibri"/>
      <family val="2"/>
    </font>
    <font>
      <sz val="10"/>
      <color indexed="8"/>
      <name val="Calibri"/>
      <family val="2"/>
    </font>
    <font>
      <b/>
      <sz val="14"/>
      <name val="Calibri"/>
      <family val="2"/>
    </font>
    <font>
      <b/>
      <sz val="14"/>
      <color indexed="8"/>
      <name val="Calibri"/>
      <family val="2"/>
    </font>
    <font>
      <i/>
      <u val="single"/>
      <sz val="12"/>
      <color indexed="8"/>
      <name val="Calibri"/>
      <family val="2"/>
    </font>
    <font>
      <i/>
      <u val="single"/>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i/>
      <sz val="12"/>
      <color theme="1"/>
      <name val="Calibri"/>
      <family val="2"/>
    </font>
    <font>
      <b/>
      <u val="single"/>
      <sz val="12"/>
      <color theme="1"/>
      <name val="Calibri"/>
      <family val="2"/>
    </font>
    <font>
      <b/>
      <sz val="12"/>
      <color theme="1"/>
      <name val="Calibri"/>
      <family val="2"/>
    </font>
    <font>
      <b/>
      <sz val="12"/>
      <color rgb="FFFF0000"/>
      <name val="Calibri"/>
      <family val="2"/>
    </font>
    <font>
      <sz val="11"/>
      <color rgb="FF000000"/>
      <name val="Calibri"/>
      <family val="2"/>
    </font>
    <font>
      <i/>
      <sz val="11"/>
      <color rgb="FF000000"/>
      <name val="Calibri"/>
      <family val="2"/>
    </font>
    <font>
      <i/>
      <sz val="12"/>
      <color rgb="FFFF0000"/>
      <name val="Calibri"/>
      <family val="2"/>
    </font>
    <font>
      <b/>
      <i/>
      <sz val="11"/>
      <color theme="1"/>
      <name val="Calibri"/>
      <family val="2"/>
    </font>
    <font>
      <sz val="10"/>
      <color theme="1"/>
      <name val="Calibri"/>
      <family val="2"/>
    </font>
    <font>
      <b/>
      <sz val="14"/>
      <color theme="1"/>
      <name val="Calibri"/>
      <family val="2"/>
    </font>
    <font>
      <i/>
      <u val="single"/>
      <sz val="12"/>
      <color theme="1"/>
      <name val="Calibri"/>
      <family val="2"/>
    </font>
    <font>
      <i/>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top style="thin"/>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2" fillId="0" borderId="0">
      <alignment/>
      <protection/>
    </xf>
    <xf numFmtId="0" fontId="2" fillId="0" borderId="0">
      <alignment/>
      <protection/>
    </xf>
    <xf numFmtId="0" fontId="1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2" fillId="0" borderId="0">
      <alignment/>
      <protection/>
    </xf>
    <xf numFmtId="0" fontId="13" fillId="0" borderId="0">
      <alignment/>
      <protection/>
    </xf>
    <xf numFmtId="43" fontId="0" fillId="0" borderId="0" applyFont="0" applyFill="0" applyBorder="0" applyAlignment="0" applyProtection="0"/>
    <xf numFmtId="193" fontId="13" fillId="0" borderId="0" applyFont="0" applyFill="0" applyBorder="0" applyAlignment="0" applyProtection="0"/>
    <xf numFmtId="0" fontId="2" fillId="0" borderId="0">
      <alignment/>
      <protection/>
    </xf>
    <xf numFmtId="0" fontId="14"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88" fontId="2" fillId="0" borderId="0">
      <alignment/>
      <protection/>
    </xf>
    <xf numFmtId="0" fontId="2"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188" fontId="0" fillId="0" borderId="0">
      <alignment/>
      <protection/>
    </xf>
    <xf numFmtId="188" fontId="1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88" fontId="0" fillId="0" borderId="0">
      <alignment/>
      <protection/>
    </xf>
    <xf numFmtId="188" fontId="0" fillId="0" borderId="0">
      <alignment/>
      <protection/>
    </xf>
    <xf numFmtId="188" fontId="0" fillId="0" borderId="0">
      <alignment/>
      <protection/>
    </xf>
    <xf numFmtId="188" fontId="0" fillId="0" borderId="0">
      <alignment/>
      <protection/>
    </xf>
    <xf numFmtId="188" fontId="0" fillId="0" borderId="0">
      <alignment/>
      <protection/>
    </xf>
    <xf numFmtId="188" fontId="0" fillId="0" borderId="0">
      <alignment/>
      <protection/>
    </xf>
    <xf numFmtId="188" fontId="0" fillId="0" borderId="0">
      <alignment/>
      <protection/>
    </xf>
    <xf numFmtId="188" fontId="0" fillId="0" borderId="0">
      <alignment/>
      <protection/>
    </xf>
    <xf numFmtId="18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12" fillId="0" borderId="0">
      <alignment/>
      <protection/>
    </xf>
    <xf numFmtId="0" fontId="12" fillId="0" borderId="0">
      <alignment/>
      <protection/>
    </xf>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6" fillId="32" borderId="0" applyNumberFormat="0" applyBorder="0" applyAlignment="0" applyProtection="0"/>
  </cellStyleXfs>
  <cellXfs count="159">
    <xf numFmtId="0" fontId="0" fillId="0" borderId="0" xfId="0" applyFont="1" applyAlignment="1">
      <alignment/>
    </xf>
    <xf numFmtId="0" fontId="57" fillId="0" borderId="0" xfId="0" applyFont="1" applyAlignment="1">
      <alignment wrapText="1"/>
    </xf>
    <xf numFmtId="43" fontId="4" fillId="7" borderId="10" xfId="150" applyFont="1" applyFill="1" applyBorder="1" applyAlignment="1">
      <alignment horizontal="center" vertical="center" wrapText="1"/>
    </xf>
    <xf numFmtId="43" fontId="58" fillId="0" borderId="10" xfId="0" applyNumberFormat="1" applyFont="1" applyFill="1" applyBorder="1" applyAlignment="1">
      <alignment vertical="center" wrapText="1"/>
    </xf>
    <xf numFmtId="0" fontId="57" fillId="0" borderId="0" xfId="0" applyFont="1" applyAlignment="1">
      <alignment horizontal="left" vertical="top"/>
    </xf>
    <xf numFmtId="0" fontId="57" fillId="0" borderId="0" xfId="0" applyFont="1" applyBorder="1" applyAlignment="1">
      <alignment horizontal="left" vertical="top"/>
    </xf>
    <xf numFmtId="0" fontId="57" fillId="0" borderId="0" xfId="0" applyFont="1" applyAlignment="1">
      <alignment/>
    </xf>
    <xf numFmtId="0" fontId="57" fillId="0" borderId="0" xfId="0" applyFont="1" applyAlignment="1">
      <alignment horizontal="right"/>
    </xf>
    <xf numFmtId="0" fontId="57" fillId="0" borderId="0" xfId="0" applyFont="1" applyAlignment="1">
      <alignment horizontal="center"/>
    </xf>
    <xf numFmtId="0" fontId="57" fillId="0" borderId="0" xfId="0" applyFont="1" applyAlignment="1">
      <alignment horizontal="left" vertical="top" wrapText="1"/>
    </xf>
    <xf numFmtId="0" fontId="59" fillId="0" borderId="0" xfId="0" applyFont="1" applyAlignment="1">
      <alignment vertical="center" wrapText="1"/>
    </xf>
    <xf numFmtId="0" fontId="57" fillId="0" borderId="0" xfId="0" applyFont="1" applyAlignment="1">
      <alignment horizontal="justify"/>
    </xf>
    <xf numFmtId="0" fontId="57" fillId="0" borderId="11" xfId="0" applyFont="1" applyBorder="1" applyAlignment="1">
      <alignment/>
    </xf>
    <xf numFmtId="0" fontId="60" fillId="0" borderId="10" xfId="0" applyFont="1" applyBorder="1" applyAlignment="1">
      <alignment horizontal="center" vertical="center" wrapText="1"/>
    </xf>
    <xf numFmtId="0" fontId="57" fillId="0" borderId="10" xfId="0" applyFont="1" applyBorder="1" applyAlignment="1">
      <alignment horizontal="center" vertical="center"/>
    </xf>
    <xf numFmtId="0" fontId="32" fillId="5" borderId="10" xfId="0" applyNumberFormat="1" applyFont="1" applyFill="1" applyBorder="1" applyAlignment="1">
      <alignment vertical="center" wrapText="1"/>
    </xf>
    <xf numFmtId="0" fontId="57" fillId="0" borderId="10" xfId="0" applyFont="1" applyBorder="1" applyAlignment="1">
      <alignment wrapText="1"/>
    </xf>
    <xf numFmtId="0" fontId="57" fillId="0" borderId="0" xfId="0" applyFont="1" applyBorder="1" applyAlignment="1">
      <alignment/>
    </xf>
    <xf numFmtId="0" fontId="57" fillId="0" borderId="0" xfId="0" applyFont="1" applyFill="1" applyAlignment="1">
      <alignment/>
    </xf>
    <xf numFmtId="0" fontId="57" fillId="0" borderId="0" xfId="0" applyFont="1" applyFill="1" applyBorder="1" applyAlignment="1">
      <alignment/>
    </xf>
    <xf numFmtId="0" fontId="57" fillId="0" borderId="0" xfId="0" applyFont="1" applyBorder="1" applyAlignment="1">
      <alignment horizontal="left" vertical="top" wrapText="1"/>
    </xf>
    <xf numFmtId="0" fontId="57" fillId="0" borderId="0" xfId="0" applyFont="1" applyAlignment="1">
      <alignment horizontal="justify" wrapText="1"/>
    </xf>
    <xf numFmtId="0" fontId="57" fillId="0" borderId="11" xfId="0" applyFont="1" applyBorder="1" applyAlignment="1">
      <alignment wrapText="1"/>
    </xf>
    <xf numFmtId="0" fontId="57" fillId="0" borderId="0" xfId="0" applyFont="1" applyBorder="1" applyAlignment="1">
      <alignment wrapText="1"/>
    </xf>
    <xf numFmtId="0" fontId="57" fillId="0" borderId="0" xfId="0" applyFont="1" applyAlignment="1">
      <alignment horizontal="justify" vertical="top" wrapText="1"/>
    </xf>
    <xf numFmtId="49" fontId="4" fillId="7" borderId="10" xfId="0" applyNumberFormat="1" applyFont="1" applyFill="1" applyBorder="1" applyAlignment="1">
      <alignment horizontal="center" vertical="center" wrapText="1"/>
    </xf>
    <xf numFmtId="43" fontId="4" fillId="0" borderId="10" xfId="145" applyFont="1" applyFill="1" applyBorder="1" applyAlignment="1">
      <alignment horizontal="center" vertical="center" wrapText="1"/>
    </xf>
    <xf numFmtId="43" fontId="60" fillId="0" borderId="10" xfId="0" applyNumberFormat="1" applyFont="1" applyFill="1" applyBorder="1" applyAlignment="1">
      <alignment vertical="center"/>
    </xf>
    <xf numFmtId="0" fontId="57"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89" fontId="60" fillId="7" borderId="10" xfId="0" applyNumberFormat="1" applyFont="1" applyFill="1" applyBorder="1" applyAlignment="1">
      <alignment vertical="center"/>
    </xf>
    <xf numFmtId="0" fontId="57" fillId="0" borderId="10" xfId="0" applyFont="1" applyBorder="1" applyAlignment="1">
      <alignment horizontal="center" vertical="center" wrapText="1"/>
    </xf>
    <xf numFmtId="0" fontId="57" fillId="0" borderId="10" xfId="0" applyFont="1" applyBorder="1" applyAlignment="1">
      <alignment vertical="center" wrapText="1"/>
    </xf>
    <xf numFmtId="0" fontId="57" fillId="0" borderId="12" xfId="0" applyFont="1" applyBorder="1" applyAlignment="1">
      <alignment horizontal="center" vertical="center" wrapText="1"/>
    </xf>
    <xf numFmtId="0" fontId="57" fillId="0" borderId="12" xfId="0" applyFont="1" applyBorder="1" applyAlignment="1">
      <alignment horizontal="left" vertical="center" wrapText="1"/>
    </xf>
    <xf numFmtId="0" fontId="57" fillId="0" borderId="10" xfId="0" applyFont="1" applyFill="1" applyBorder="1" applyAlignment="1">
      <alignment horizontal="center" vertical="center"/>
    </xf>
    <xf numFmtId="0" fontId="3" fillId="0" borderId="10" xfId="108" applyNumberFormat="1" applyFont="1" applyBorder="1" applyAlignment="1">
      <alignment horizontal="center" vertical="center" wrapText="1"/>
      <protection/>
    </xf>
    <xf numFmtId="0" fontId="57" fillId="0" borderId="10" xfId="108" applyNumberFormat="1" applyFont="1" applyBorder="1" applyAlignment="1">
      <alignment horizontal="left" vertical="center" wrapText="1"/>
      <protection/>
    </xf>
    <xf numFmtId="0" fontId="57" fillId="0" borderId="10" xfId="108" applyNumberFormat="1" applyFont="1" applyFill="1" applyBorder="1" applyAlignment="1">
      <alignment horizontal="center" vertical="center" wrapText="1"/>
      <protection/>
    </xf>
    <xf numFmtId="0" fontId="3" fillId="0" borderId="10" xfId="108" applyNumberFormat="1" applyFont="1" applyFill="1" applyBorder="1" applyAlignment="1">
      <alignment horizontal="center" vertical="center" wrapText="1"/>
      <protection/>
    </xf>
    <xf numFmtId="1" fontId="3" fillId="0" borderId="10" xfId="108" applyNumberFormat="1" applyFont="1" applyFill="1" applyBorder="1" applyAlignment="1">
      <alignment horizontal="center" vertical="center" wrapText="1"/>
      <protection/>
    </xf>
    <xf numFmtId="3" fontId="3" fillId="0" borderId="10" xfId="108" applyNumberFormat="1" applyFont="1" applyFill="1" applyBorder="1" applyAlignment="1">
      <alignment horizontal="center" vertical="center" wrapText="1"/>
      <protection/>
    </xf>
    <xf numFmtId="3" fontId="3" fillId="0" borderId="10" xfId="108" applyNumberFormat="1" applyFont="1" applyBorder="1" applyAlignment="1">
      <alignment horizontal="center" vertical="center" wrapText="1"/>
      <protection/>
    </xf>
    <xf numFmtId="1" fontId="3" fillId="0" borderId="10" xfId="108" applyNumberFormat="1" applyFont="1" applyBorder="1" applyAlignment="1">
      <alignment horizontal="center" vertical="center" wrapText="1"/>
      <protection/>
    </xf>
    <xf numFmtId="0" fontId="57" fillId="0" borderId="10" xfId="108" applyNumberFormat="1" applyFont="1" applyFill="1" applyBorder="1" applyAlignment="1">
      <alignment vertical="center" wrapText="1"/>
      <protection/>
    </xf>
    <xf numFmtId="0" fontId="5" fillId="0" borderId="10" xfId="108" applyNumberFormat="1" applyFont="1" applyFill="1" applyBorder="1" applyAlignment="1">
      <alignment vertical="center" wrapText="1"/>
      <protection/>
    </xf>
    <xf numFmtId="0" fontId="57" fillId="0" borderId="0" xfId="0" applyFont="1" applyAlignment="1">
      <alignment horizontal="center"/>
    </xf>
    <xf numFmtId="0" fontId="58" fillId="0" borderId="10" xfId="0" applyFont="1" applyBorder="1" applyAlignment="1">
      <alignment wrapText="1"/>
    </xf>
    <xf numFmtId="0" fontId="57" fillId="0" borderId="10" xfId="0" applyFont="1" applyBorder="1" applyAlignment="1">
      <alignment horizontal="center"/>
    </xf>
    <xf numFmtId="0" fontId="58" fillId="0" borderId="10" xfId="0" applyFont="1" applyBorder="1" applyAlignment="1">
      <alignment horizontal="center" wrapText="1"/>
    </xf>
    <xf numFmtId="0" fontId="61" fillId="0" borderId="0" xfId="0" applyFont="1" applyAlignment="1">
      <alignment/>
    </xf>
    <xf numFmtId="43" fontId="57" fillId="0" borderId="10" xfId="0" applyNumberFormat="1" applyFont="1" applyBorder="1" applyAlignment="1">
      <alignment horizontal="center" vertical="center" wrapText="1"/>
    </xf>
    <xf numFmtId="0" fontId="57" fillId="7" borderId="10" xfId="0" applyFont="1" applyFill="1" applyBorder="1" applyAlignment="1">
      <alignment horizontal="center" vertical="center"/>
    </xf>
    <xf numFmtId="0" fontId="57" fillId="5" borderId="10" xfId="0" applyFont="1" applyFill="1" applyBorder="1" applyAlignment="1">
      <alignment horizontal="center" vertical="center"/>
    </xf>
    <xf numFmtId="0" fontId="3" fillId="5" borderId="10" xfId="108" applyNumberFormat="1" applyFont="1" applyFill="1" applyBorder="1" applyAlignment="1">
      <alignment horizontal="center" vertical="center" wrapText="1"/>
      <protection/>
    </xf>
    <xf numFmtId="43" fontId="4" fillId="5" borderId="10" xfId="150" applyFont="1" applyFill="1" applyBorder="1" applyAlignment="1">
      <alignment horizontal="center" vertical="center" wrapText="1"/>
    </xf>
    <xf numFmtId="3" fontId="3" fillId="5" borderId="10" xfId="108" applyNumberFormat="1" applyFont="1" applyFill="1" applyBorder="1" applyAlignment="1">
      <alignment horizontal="center" vertical="center" wrapText="1"/>
      <protection/>
    </xf>
    <xf numFmtId="43" fontId="58" fillId="5" borderId="10" xfId="0" applyNumberFormat="1" applyFont="1" applyFill="1" applyBorder="1" applyAlignment="1">
      <alignment vertical="center" wrapText="1"/>
    </xf>
    <xf numFmtId="0" fontId="0" fillId="0" borderId="10" xfId="0" applyFont="1" applyFill="1" applyBorder="1" applyAlignment="1">
      <alignment horizontal="center" vertical="center"/>
    </xf>
    <xf numFmtId="4" fontId="62" fillId="0" borderId="10" xfId="150" applyNumberFormat="1" applyFont="1" applyFill="1" applyBorder="1" applyAlignment="1">
      <alignment horizontal="right" vertical="center" wrapText="1"/>
    </xf>
    <xf numFmtId="43" fontId="62" fillId="0" borderId="10" xfId="150" applyFont="1" applyFill="1" applyBorder="1" applyAlignment="1">
      <alignment horizontal="center" vertical="center" wrapText="1" shrinkToFit="1"/>
    </xf>
    <xf numFmtId="4" fontId="62" fillId="0" borderId="13" xfId="150" applyNumberFormat="1" applyFont="1" applyFill="1" applyBorder="1" applyAlignment="1">
      <alignment horizontal="right" vertical="center" wrapText="1"/>
    </xf>
    <xf numFmtId="43" fontId="0" fillId="0" borderId="10" xfId="150" applyFont="1" applyFill="1" applyBorder="1" applyAlignment="1">
      <alignment horizontal="center" vertical="center" wrapText="1" shrinkToFit="1"/>
    </xf>
    <xf numFmtId="4" fontId="0" fillId="0" borderId="10" xfId="0" applyNumberFormat="1" applyFont="1" applyFill="1" applyBorder="1" applyAlignment="1">
      <alignment horizontal="right" vertical="center" wrapText="1"/>
    </xf>
    <xf numFmtId="4" fontId="1" fillId="0" borderId="14" xfId="150" applyNumberFormat="1" applyFont="1" applyFill="1" applyBorder="1" applyAlignment="1">
      <alignment horizontal="right" vertical="center" wrapText="1"/>
    </xf>
    <xf numFmtId="43" fontId="0" fillId="0" borderId="10" xfId="0" applyNumberFormat="1" applyFont="1" applyFill="1" applyBorder="1" applyAlignment="1">
      <alignment horizontal="center" vertical="center" wrapText="1" shrinkToFit="1"/>
    </xf>
    <xf numFmtId="43" fontId="63" fillId="0" borderId="10" xfId="150" applyFont="1" applyFill="1" applyBorder="1" applyAlignment="1">
      <alignment horizontal="center" vertical="center" wrapText="1" shrinkToFit="1"/>
    </xf>
    <xf numFmtId="4" fontId="0" fillId="0" borderId="14" xfId="0" applyNumberFormat="1" applyFont="1" applyFill="1" applyBorder="1" applyAlignment="1">
      <alignment horizontal="right" vertical="center" wrapText="1"/>
    </xf>
    <xf numFmtId="43" fontId="62" fillId="0" borderId="10" xfId="150" applyFont="1" applyFill="1" applyBorder="1" applyAlignment="1" quotePrefix="1">
      <alignment horizontal="center" vertical="center" wrapText="1" shrinkToFit="1"/>
    </xf>
    <xf numFmtId="43" fontId="62" fillId="33" borderId="10" xfId="150" applyFont="1" applyFill="1" applyBorder="1" applyAlignment="1">
      <alignment horizontal="center" vertical="center" wrapText="1" shrinkToFit="1"/>
    </xf>
    <xf numFmtId="4" fontId="57" fillId="0" borderId="14" xfId="0" applyNumberFormat="1" applyFont="1" applyFill="1" applyBorder="1" applyAlignment="1">
      <alignment horizontal="right" vertical="center" wrapText="1"/>
    </xf>
    <xf numFmtId="4" fontId="62" fillId="0" borderId="10" xfId="150" applyNumberFormat="1" applyFont="1" applyFill="1" applyBorder="1" applyAlignment="1" quotePrefix="1">
      <alignment horizontal="right" vertical="center" wrapText="1"/>
    </xf>
    <xf numFmtId="4" fontId="57" fillId="0" borderId="10" xfId="0" applyNumberFormat="1" applyFont="1" applyFill="1" applyBorder="1" applyAlignment="1">
      <alignment horizontal="right" vertical="center" wrapText="1"/>
    </xf>
    <xf numFmtId="0" fontId="0" fillId="0" borderId="0" xfId="0" applyFont="1" applyFill="1" applyAlignment="1">
      <alignment wrapText="1" shrinkToFit="1"/>
    </xf>
    <xf numFmtId="0" fontId="0" fillId="0" borderId="0" xfId="0" applyFont="1" applyFill="1" applyAlignment="1">
      <alignment horizontal="center" wrapText="1" shrinkToFit="1"/>
    </xf>
    <xf numFmtId="191" fontId="57" fillId="0" borderId="10" xfId="0" applyNumberFormat="1" applyFont="1" applyBorder="1" applyAlignment="1">
      <alignment horizontal="center" vertical="center" wrapText="1"/>
    </xf>
    <xf numFmtId="0" fontId="1" fillId="0" borderId="15" xfId="0" applyFont="1" applyFill="1" applyBorder="1" applyAlignment="1">
      <alignment horizontal="center" vertical="center"/>
    </xf>
    <xf numFmtId="0" fontId="0" fillId="0" borderId="12" xfId="0" applyFont="1" applyFill="1" applyBorder="1" applyAlignment="1">
      <alignment horizontal="center" vertical="center" wrapText="1"/>
    </xf>
    <xf numFmtId="0" fontId="64" fillId="0" borderId="10" xfId="0" applyFont="1" applyBorder="1" applyAlignment="1">
      <alignment wrapText="1"/>
    </xf>
    <xf numFmtId="0" fontId="0" fillId="0" borderId="10" xfId="0" applyFont="1" applyFill="1" applyBorder="1" applyAlignment="1">
      <alignment wrapText="1" shrinkToFit="1"/>
    </xf>
    <xf numFmtId="0" fontId="0" fillId="0" borderId="10" xfId="0" applyFont="1" applyFill="1" applyBorder="1" applyAlignment="1">
      <alignment horizontal="center" wrapText="1" shrinkToFit="1"/>
    </xf>
    <xf numFmtId="0" fontId="65" fillId="0" borderId="0" xfId="0" applyFont="1" applyFill="1" applyAlignment="1">
      <alignment wrapText="1" shrinkToFit="1"/>
    </xf>
    <xf numFmtId="0" fontId="0" fillId="0" borderId="0" xfId="0" applyFont="1" applyFill="1" applyBorder="1" applyAlignment="1">
      <alignment horizontal="center" vertical="center" wrapText="1" shrinkToFit="1"/>
    </xf>
    <xf numFmtId="49" fontId="61" fillId="7" borderId="10" xfId="150" applyNumberFormat="1" applyFont="1" applyFill="1" applyBorder="1" applyAlignment="1">
      <alignment horizontal="center" vertical="center"/>
    </xf>
    <xf numFmtId="0" fontId="60" fillId="0" borderId="10" xfId="0" applyFont="1" applyFill="1" applyBorder="1" applyAlignment="1">
      <alignment horizontal="right" vertical="center" wrapText="1"/>
    </xf>
    <xf numFmtId="0" fontId="57" fillId="0" borderId="0" xfId="0" applyFont="1" applyAlignment="1">
      <alignment horizontal="center" vertical="center"/>
    </xf>
    <xf numFmtId="0" fontId="57" fillId="0" borderId="11" xfId="0" applyFont="1" applyBorder="1" applyAlignment="1">
      <alignment horizontal="center" vertical="center"/>
    </xf>
    <xf numFmtId="0" fontId="57" fillId="0" borderId="0" xfId="0" applyFont="1" applyFill="1" applyAlignment="1">
      <alignment horizontal="center" vertical="center"/>
    </xf>
    <xf numFmtId="0" fontId="57" fillId="0" borderId="0" xfId="0" applyFont="1" applyAlignment="1">
      <alignment horizontal="center" vertical="center" wrapText="1"/>
    </xf>
    <xf numFmtId="0" fontId="57" fillId="0" borderId="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7" borderId="10" xfId="0" applyFont="1" applyFill="1" applyBorder="1" applyAlignment="1">
      <alignment horizontal="center" vertical="center" wrapText="1"/>
    </xf>
    <xf numFmtId="0" fontId="60" fillId="7" borderId="10" xfId="0" applyFont="1" applyFill="1" applyBorder="1" applyAlignment="1">
      <alignment horizontal="right" vertical="center" wrapText="1"/>
    </xf>
    <xf numFmtId="43" fontId="4" fillId="7" borderId="10" xfId="145" applyFont="1" applyFill="1" applyBorder="1" applyAlignment="1">
      <alignment horizontal="center" vertical="center" wrapText="1"/>
    </xf>
    <xf numFmtId="43" fontId="60" fillId="7" borderId="10" xfId="0" applyNumberFormat="1" applyFont="1" applyFill="1" applyBorder="1" applyAlignment="1">
      <alignment vertical="center"/>
    </xf>
    <xf numFmtId="49" fontId="4" fillId="7" borderId="10" xfId="150" applyNumberFormat="1" applyFont="1" applyFill="1" applyBorder="1" applyAlignment="1">
      <alignment horizontal="center" vertical="center"/>
    </xf>
    <xf numFmtId="0" fontId="3" fillId="0" borderId="14" xfId="108" applyNumberFormat="1" applyFont="1" applyFill="1" applyBorder="1" applyAlignment="1">
      <alignment horizontal="center" vertical="center" wrapText="1"/>
      <protection/>
    </xf>
    <xf numFmtId="0" fontId="57" fillId="0" borderId="10" xfId="108" applyNumberFormat="1" applyFont="1" applyFill="1" applyBorder="1" applyAlignment="1">
      <alignment vertical="top" wrapText="1"/>
      <protection/>
    </xf>
    <xf numFmtId="49" fontId="4" fillId="7" borderId="10" xfId="108" applyNumberFormat="1" applyFont="1" applyFill="1" applyBorder="1" applyAlignment="1">
      <alignment horizontal="center" vertical="center" wrapText="1"/>
      <protection/>
    </xf>
    <xf numFmtId="0" fontId="57" fillId="0" borderId="10" xfId="108" applyNumberFormat="1" applyFont="1" applyBorder="1" applyAlignment="1">
      <alignment vertical="top" wrapText="1"/>
      <protection/>
    </xf>
    <xf numFmtId="0" fontId="3" fillId="0" borderId="10" xfId="108" applyNumberFormat="1" applyFont="1" applyFill="1" applyBorder="1" applyAlignment="1">
      <alignment vertical="top" wrapText="1"/>
      <protection/>
    </xf>
    <xf numFmtId="0" fontId="5" fillId="0" borderId="10" xfId="108" applyNumberFormat="1" applyFont="1" applyBorder="1" applyAlignment="1">
      <alignment vertical="top" wrapText="1"/>
      <protection/>
    </xf>
    <xf numFmtId="0" fontId="5" fillId="0" borderId="10" xfId="108" applyNumberFormat="1" applyFont="1" applyFill="1" applyBorder="1" applyAlignment="1">
      <alignment vertical="top" wrapText="1"/>
      <protection/>
    </xf>
    <xf numFmtId="0" fontId="5" fillId="0" borderId="10" xfId="108" applyNumberFormat="1" applyFont="1" applyFill="1" applyBorder="1" applyAlignment="1">
      <alignment vertical="top" wrapText="1"/>
      <protection/>
    </xf>
    <xf numFmtId="0" fontId="5" fillId="0" borderId="10" xfId="108" applyNumberFormat="1" applyFont="1" applyFill="1" applyBorder="1" applyAlignment="1">
      <alignment horizontal="center" vertical="center" wrapText="1"/>
      <protection/>
    </xf>
    <xf numFmtId="0" fontId="4" fillId="5" borderId="10" xfId="150" applyNumberFormat="1" applyFont="1" applyFill="1" applyBorder="1" applyAlignment="1">
      <alignment horizontal="center" vertical="center" wrapText="1"/>
    </xf>
    <xf numFmtId="0" fontId="57" fillId="0" borderId="10" xfId="108" applyNumberFormat="1" applyFont="1" applyFill="1" applyBorder="1" applyAlignment="1">
      <alignment horizontal="left" vertical="center" wrapText="1"/>
      <protection/>
    </xf>
    <xf numFmtId="0" fontId="57" fillId="0" borderId="10" xfId="108" applyNumberFormat="1" applyFont="1" applyFill="1" applyBorder="1" applyAlignment="1">
      <alignment horizontal="center" vertical="center" wrapText="1"/>
      <protection/>
    </xf>
    <xf numFmtId="43" fontId="58" fillId="0" borderId="10" xfId="0" applyNumberFormat="1" applyFont="1" applyFill="1" applyBorder="1" applyAlignment="1">
      <alignment horizontal="left" vertical="center" wrapText="1"/>
    </xf>
    <xf numFmtId="1" fontId="57" fillId="0" borderId="10" xfId="0" applyNumberFormat="1" applyFont="1" applyFill="1" applyBorder="1" applyAlignment="1">
      <alignment horizontal="center" vertical="center" wrapText="1"/>
    </xf>
    <xf numFmtId="0" fontId="58" fillId="0" borderId="10" xfId="0" applyFont="1" applyFill="1" applyBorder="1" applyAlignment="1">
      <alignment horizontal="left" vertical="center" wrapText="1"/>
    </xf>
    <xf numFmtId="0" fontId="57" fillId="0" borderId="0" xfId="0" applyFont="1" applyFill="1" applyAlignment="1">
      <alignment horizontal="left" vertical="top"/>
    </xf>
    <xf numFmtId="0" fontId="57" fillId="0" borderId="0" xfId="0" applyFont="1" applyFill="1" applyBorder="1" applyAlignment="1">
      <alignment horizontal="left" vertical="top"/>
    </xf>
    <xf numFmtId="0" fontId="60" fillId="0" borderId="10" xfId="0" applyFont="1" applyFill="1" applyBorder="1" applyAlignment="1">
      <alignment horizontal="center" vertical="center" wrapText="1"/>
    </xf>
    <xf numFmtId="0" fontId="57" fillId="0" borderId="10" xfId="0" applyFont="1" applyBorder="1" applyAlignment="1">
      <alignment horizontal="center" vertical="center"/>
    </xf>
    <xf numFmtId="0" fontId="57" fillId="0" borderId="10" xfId="0" applyFont="1" applyFill="1" applyBorder="1" applyAlignment="1">
      <alignment horizontal="left" vertical="center" wrapText="1"/>
    </xf>
    <xf numFmtId="0" fontId="57" fillId="0" borderId="10" xfId="0" applyFont="1" applyFill="1" applyBorder="1" applyAlignment="1">
      <alignment horizontal="left" wrapText="1"/>
    </xf>
    <xf numFmtId="0" fontId="57"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7" fillId="0" borderId="10" xfId="0" applyFont="1" applyBorder="1" applyAlignment="1">
      <alignment horizontal="left" vertical="center" wrapText="1"/>
    </xf>
    <xf numFmtId="0" fontId="57" fillId="0" borderId="10" xfId="0" applyFont="1" applyBorder="1" applyAlignment="1">
      <alignment horizontal="left" wrapText="1"/>
    </xf>
    <xf numFmtId="0" fontId="57" fillId="0" borderId="12" xfId="0" applyFont="1" applyFill="1" applyBorder="1" applyAlignment="1">
      <alignment horizontal="center" vertical="center" wrapText="1"/>
    </xf>
    <xf numFmtId="0" fontId="58" fillId="0" borderId="14" xfId="0" applyFont="1" applyBorder="1" applyAlignment="1">
      <alignment horizontal="left" vertical="center" wrapText="1"/>
    </xf>
    <xf numFmtId="0" fontId="58" fillId="0" borderId="10" xfId="0" applyFont="1" applyBorder="1" applyAlignment="1">
      <alignment horizontal="left" vertical="center" wrapText="1"/>
    </xf>
    <xf numFmtId="4" fontId="62" fillId="0" borderId="14" xfId="150" applyNumberFormat="1" applyFont="1" applyFill="1" applyBorder="1" applyAlignment="1">
      <alignment horizontal="right" vertical="center" wrapText="1"/>
    </xf>
    <xf numFmtId="0" fontId="57" fillId="0" borderId="10" xfId="0" applyFont="1" applyFill="1" applyBorder="1" applyAlignment="1">
      <alignment horizontal="center"/>
    </xf>
    <xf numFmtId="0" fontId="57" fillId="0" borderId="10" xfId="108" applyNumberFormat="1" applyFont="1" applyFill="1" applyBorder="1" applyAlignment="1">
      <alignment horizontal="left" vertical="top" wrapText="1"/>
      <protection/>
    </xf>
    <xf numFmtId="0" fontId="3" fillId="0" borderId="10" xfId="108" applyNumberFormat="1" applyFont="1" applyFill="1" applyBorder="1" applyAlignment="1">
      <alignment horizontal="left" vertical="center" wrapText="1"/>
      <protection/>
    </xf>
    <xf numFmtId="0" fontId="57" fillId="0" borderId="0" xfId="0" applyFont="1" applyFill="1" applyBorder="1" applyAlignment="1">
      <alignment horizontal="left" vertical="top" wrapText="1" shrinkToFit="1"/>
    </xf>
    <xf numFmtId="0" fontId="57" fillId="0" borderId="0" xfId="0" applyFont="1" applyFill="1" applyAlignment="1">
      <alignment horizontal="right"/>
    </xf>
    <xf numFmtId="0" fontId="57" fillId="0" borderId="13" xfId="0" applyFont="1" applyFill="1" applyBorder="1" applyAlignment="1">
      <alignment horizontal="center" vertical="center" wrapText="1"/>
    </xf>
    <xf numFmtId="0" fontId="57" fillId="0" borderId="0" xfId="0" applyFont="1" applyAlignment="1">
      <alignment horizontal="left" vertical="center" wrapText="1"/>
    </xf>
    <xf numFmtId="0" fontId="66" fillId="0" borderId="16" xfId="0" applyFont="1" applyBorder="1" applyAlignment="1">
      <alignment horizontal="center" wrapText="1"/>
    </xf>
    <xf numFmtId="0" fontId="57" fillId="0" borderId="0" xfId="0" applyFont="1" applyAlignment="1">
      <alignment horizontal="left" wrapText="1"/>
    </xf>
    <xf numFmtId="0" fontId="66" fillId="0" borderId="0" xfId="0" applyFont="1" applyAlignment="1">
      <alignment horizontal="center"/>
    </xf>
    <xf numFmtId="0" fontId="67" fillId="0" borderId="13" xfId="0" applyFont="1" applyBorder="1" applyAlignment="1">
      <alignment horizontal="center"/>
    </xf>
    <xf numFmtId="0" fontId="67" fillId="0" borderId="17" xfId="0" applyFont="1" applyBorder="1" applyAlignment="1">
      <alignment horizontal="center"/>
    </xf>
    <xf numFmtId="0" fontId="67" fillId="0" borderId="18" xfId="0" applyFont="1" applyBorder="1" applyAlignment="1">
      <alignment horizontal="center"/>
    </xf>
    <xf numFmtId="0" fontId="60" fillId="0" borderId="13" xfId="0" applyFont="1" applyFill="1" applyBorder="1" applyAlignment="1">
      <alignment horizontal="right" vertical="center" wrapText="1"/>
    </xf>
    <xf numFmtId="0" fontId="60" fillId="0" borderId="17" xfId="0" applyFont="1" applyFill="1" applyBorder="1" applyAlignment="1">
      <alignment horizontal="right" vertical="center" wrapText="1"/>
    </xf>
    <xf numFmtId="0" fontId="60" fillId="0" borderId="18" xfId="0" applyFont="1" applyFill="1" applyBorder="1" applyAlignment="1">
      <alignment horizontal="right" vertical="center" wrapText="1"/>
    </xf>
    <xf numFmtId="0" fontId="57" fillId="0" borderId="0" xfId="0" applyFont="1" applyAlignment="1">
      <alignment horizontal="center"/>
    </xf>
    <xf numFmtId="0" fontId="60" fillId="0" borderId="13"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18" xfId="0" applyFont="1" applyBorder="1" applyAlignment="1">
      <alignment horizontal="center" vertical="center" wrapText="1"/>
    </xf>
    <xf numFmtId="0" fontId="37" fillId="8" borderId="13" xfId="0" applyFont="1" applyFill="1" applyBorder="1" applyAlignment="1">
      <alignment horizontal="center"/>
    </xf>
    <xf numFmtId="0" fontId="37" fillId="8" borderId="17" xfId="0" applyFont="1" applyFill="1" applyBorder="1" applyAlignment="1">
      <alignment horizontal="center"/>
    </xf>
    <xf numFmtId="0" fontId="37" fillId="8" borderId="18" xfId="0" applyFont="1" applyFill="1" applyBorder="1" applyAlignment="1">
      <alignment horizontal="center"/>
    </xf>
    <xf numFmtId="0" fontId="59" fillId="0" borderId="0" xfId="0" applyFont="1" applyAlignment="1">
      <alignment horizontal="center" vertical="center" wrapText="1"/>
    </xf>
    <xf numFmtId="0" fontId="57" fillId="0" borderId="11" xfId="0" applyFont="1" applyFill="1" applyBorder="1" applyAlignment="1">
      <alignment horizontal="left" vertical="center" wrapText="1"/>
    </xf>
    <xf numFmtId="0" fontId="61" fillId="0" borderId="16" xfId="0" applyFont="1" applyBorder="1" applyAlignment="1">
      <alignment horizontal="left" vertical="center" wrapText="1"/>
    </xf>
    <xf numFmtId="0" fontId="57" fillId="0" borderId="0" xfId="0" applyFont="1" applyBorder="1" applyAlignment="1">
      <alignment horizontal="left" vertical="top" wrapText="1" shrinkToFit="1"/>
    </xf>
    <xf numFmtId="0" fontId="0" fillId="0" borderId="0" xfId="0" applyAlignment="1">
      <alignment wrapText="1" shrinkToFit="1"/>
    </xf>
    <xf numFmtId="0" fontId="9" fillId="0" borderId="0" xfId="0" applyFont="1" applyBorder="1" applyAlignment="1">
      <alignment horizontal="left" vertical="top" wrapText="1" shrinkToFit="1"/>
    </xf>
    <xf numFmtId="0" fontId="60" fillId="0" borderId="0" xfId="0" applyFont="1" applyBorder="1" applyAlignment="1">
      <alignment horizontal="left" vertical="top" wrapText="1" shrinkToFit="1"/>
    </xf>
    <xf numFmtId="0" fontId="68" fillId="0" borderId="0" xfId="0" applyFont="1" applyFill="1" applyBorder="1" applyAlignment="1">
      <alignment horizontal="left" vertical="top" wrapText="1" shrinkToFit="1"/>
    </xf>
    <xf numFmtId="0" fontId="69" fillId="0" borderId="0" xfId="0" applyFont="1" applyFill="1" applyAlignment="1">
      <alignment wrapText="1" shrinkToFit="1"/>
    </xf>
    <xf numFmtId="0" fontId="57" fillId="0" borderId="0" xfId="0" applyFont="1" applyFill="1" applyBorder="1" applyAlignment="1">
      <alignment horizontal="left" vertical="top" wrapText="1" shrinkToFit="1"/>
    </xf>
    <xf numFmtId="0" fontId="0" fillId="0" borderId="0" xfId="0" applyFont="1" applyFill="1" applyAlignment="1">
      <alignment wrapText="1" shrinkToFit="1"/>
    </xf>
  </cellXfs>
  <cellStyles count="138">
    <cellStyle name="Normal" xfId="0"/>
    <cellStyle name="_Освоение Арчинское - по алгоритму НВС  c мобилизацией" xfId="15"/>
    <cellStyle name="_расчет (отправлено)" xfId="16"/>
    <cellStyle name="_расчет (отправлено3)" xfId="17"/>
    <cellStyle name="_Северноенефтегаз (с фактом, +10%, +15% распечатан)" xfId="18"/>
    <cellStyle name="20% - Акцент1" xfId="19"/>
    <cellStyle name="20% - Акцент2" xfId="20"/>
    <cellStyle name="20% - Акцент3" xfId="21"/>
    <cellStyle name="20% - Акцент4" xfId="22"/>
    <cellStyle name="20% - Акцент5" xfId="23"/>
    <cellStyle name="20% - Акцент6" xfId="24"/>
    <cellStyle name="40% - Акцент1" xfId="25"/>
    <cellStyle name="40% - Акцент2" xfId="26"/>
    <cellStyle name="40% - Акцент3" xfId="27"/>
    <cellStyle name="40% - Акцент4" xfId="28"/>
    <cellStyle name="40% - Акцент5" xfId="29"/>
    <cellStyle name="40% - Акцент6" xfId="30"/>
    <cellStyle name="60% - Акцент1" xfId="31"/>
    <cellStyle name="60% - Акцент2" xfId="32"/>
    <cellStyle name="60% - Акцент3" xfId="33"/>
    <cellStyle name="60% - Акцент4" xfId="34"/>
    <cellStyle name="60% - Акцент5" xfId="35"/>
    <cellStyle name="60% - Акцент6" xfId="36"/>
    <cellStyle name="AFE" xfId="37"/>
    <cellStyle name="AFE 2" xfId="38"/>
    <cellStyle name="Comma" xfId="39"/>
    <cellStyle name="Currency [0ᷝ_Sheet4" xfId="40"/>
    <cellStyle name="Normal 2" xfId="41"/>
    <cellStyle name="Normal_10 - ESP S45 Workover 2"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Денежны᮹" xfId="52"/>
    <cellStyle name="Currency" xfId="53"/>
    <cellStyle name="Currency [0]" xfId="54"/>
    <cellStyle name="Денежᮽый [0]" xfId="55"/>
    <cellStyle name="Заголовок 1" xfId="56"/>
    <cellStyle name="Заголовок 2" xfId="57"/>
    <cellStyle name="Заголовок 3" xfId="58"/>
    <cellStyle name="Заголовок 4" xfId="59"/>
    <cellStyle name="Итог" xfId="60"/>
    <cellStyle name="Контрольная ячейка" xfId="61"/>
    <cellStyle name="Название" xfId="62"/>
    <cellStyle name="Нейтральный" xfId="63"/>
    <cellStyle name="Обычный 10" xfId="64"/>
    <cellStyle name="Обычный 11" xfId="65"/>
    <cellStyle name="Обычный 12" xfId="66"/>
    <cellStyle name="Обычный 13" xfId="67"/>
    <cellStyle name="Обычный 14" xfId="68"/>
    <cellStyle name="Обычный 15" xfId="69"/>
    <cellStyle name="Обычный 16" xfId="70"/>
    <cellStyle name="Обычный 17" xfId="71"/>
    <cellStyle name="Обычный 18" xfId="72"/>
    <cellStyle name="Обычный 19" xfId="73"/>
    <cellStyle name="Обычный 2" xfId="74"/>
    <cellStyle name="Обычный 2 10" xfId="75"/>
    <cellStyle name="Обычный 2 11" xfId="76"/>
    <cellStyle name="Обычный 2 12" xfId="77"/>
    <cellStyle name="Обычный 2 13" xfId="78"/>
    <cellStyle name="Обычный 2 14" xfId="79"/>
    <cellStyle name="Обычный 2 2" xfId="80"/>
    <cellStyle name="Обычный 2 3" xfId="81"/>
    <cellStyle name="Обычный 2 4" xfId="82"/>
    <cellStyle name="Обычный 2 5" xfId="83"/>
    <cellStyle name="Обычный 2 6" xfId="84"/>
    <cellStyle name="Обычный 2 7" xfId="85"/>
    <cellStyle name="Обычный 2 8" xfId="86"/>
    <cellStyle name="Обычный 2 9" xfId="87"/>
    <cellStyle name="Обычный 20" xfId="88"/>
    <cellStyle name="Обычный 21" xfId="89"/>
    <cellStyle name="Обычный 22" xfId="90"/>
    <cellStyle name="Обычный 23" xfId="91"/>
    <cellStyle name="Обычный 24" xfId="92"/>
    <cellStyle name="Обычный 25" xfId="93"/>
    <cellStyle name="Обычный 26" xfId="94"/>
    <cellStyle name="Обычный 27" xfId="95"/>
    <cellStyle name="Обычный 28" xfId="96"/>
    <cellStyle name="Обычный 29" xfId="97"/>
    <cellStyle name="Обычный 3" xfId="98"/>
    <cellStyle name="Обычный 30" xfId="99"/>
    <cellStyle name="Обычный 31" xfId="100"/>
    <cellStyle name="Обычный 32" xfId="101"/>
    <cellStyle name="Обычный 33" xfId="102"/>
    <cellStyle name="Обычный 34" xfId="103"/>
    <cellStyle name="Обычный 35" xfId="104"/>
    <cellStyle name="Обычный 36" xfId="105"/>
    <cellStyle name="Обычный 37" xfId="106"/>
    <cellStyle name="Обычный 38" xfId="107"/>
    <cellStyle name="Обычный 39" xfId="108"/>
    <cellStyle name="Обычный 4" xfId="109"/>
    <cellStyle name="Обычный 4 10" xfId="110"/>
    <cellStyle name="Обычный 4 11" xfId="111"/>
    <cellStyle name="Обычный 4 12" xfId="112"/>
    <cellStyle name="Обычный 4 13" xfId="113"/>
    <cellStyle name="Обычный 4 2" xfId="114"/>
    <cellStyle name="Обычный 4 3" xfId="115"/>
    <cellStyle name="Обычный 4 4" xfId="116"/>
    <cellStyle name="Обычный 4 5" xfId="117"/>
    <cellStyle name="Обычный 4 6" xfId="118"/>
    <cellStyle name="Обычный 4 7" xfId="119"/>
    <cellStyle name="Обычный 4 8" xfId="120"/>
    <cellStyle name="Обычный 4 9" xfId="121"/>
    <cellStyle name="Обычный 40" xfId="122"/>
    <cellStyle name="Обычный 41" xfId="123"/>
    <cellStyle name="Обычный 42" xfId="124"/>
    <cellStyle name="Обычный 43" xfId="125"/>
    <cellStyle name="Обычный 44" xfId="126"/>
    <cellStyle name="Обычный 45" xfId="127"/>
    <cellStyle name="Обычный 46" xfId="128"/>
    <cellStyle name="Обычный 47" xfId="129"/>
    <cellStyle name="Обычный 5" xfId="130"/>
    <cellStyle name="Обычный 5 2" xfId="131"/>
    <cellStyle name="Обычный 6" xfId="132"/>
    <cellStyle name="Обычный 7" xfId="133"/>
    <cellStyle name="Обычный 8" xfId="134"/>
    <cellStyle name="Обычный 9" xfId="135"/>
    <cellStyle name="Обыેный" xfId="136"/>
    <cellStyle name="Плохой" xfId="137"/>
    <cellStyle name="Пояснение" xfId="138"/>
    <cellStyle name="Примечание" xfId="139"/>
    <cellStyle name="Percent" xfId="140"/>
    <cellStyle name="Связанная ячейка" xfId="141"/>
    <cellStyle name="Стиль 1" xfId="142"/>
    <cellStyle name="Стиль 1 2" xfId="143"/>
    <cellStyle name="Текст предупреждения" xfId="144"/>
    <cellStyle name="Comma" xfId="145"/>
    <cellStyle name="Comma [0]" xfId="146"/>
    <cellStyle name="Финансовый 2" xfId="147"/>
    <cellStyle name="Финансовый 3" xfId="148"/>
    <cellStyle name="Финансовый 5" xfId="149"/>
    <cellStyle name="Финансовый 5 2" xfId="150"/>
    <cellStyle name="Хороший"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T96"/>
  <sheetViews>
    <sheetView tabSelected="1" view="pageBreakPreview" zoomScale="75" zoomScaleNormal="70" zoomScaleSheetLayoutView="75" workbookViewId="0" topLeftCell="A70">
      <selection activeCell="E79" sqref="E79"/>
    </sheetView>
  </sheetViews>
  <sheetFormatPr defaultColWidth="9.140625" defaultRowHeight="15"/>
  <cols>
    <col min="1" max="1" width="5.7109375" style="85" customWidth="1"/>
    <col min="2" max="2" width="54.421875" style="9" customWidth="1"/>
    <col min="3" max="3" width="17.28125" style="4" customWidth="1"/>
    <col min="4" max="4" width="26.421875" style="9" customWidth="1"/>
    <col min="5" max="5" width="22.28125" style="4" customWidth="1"/>
    <col min="6" max="6" width="25.57421875" style="4" customWidth="1"/>
    <col min="7" max="7" width="45.57421875" style="4" customWidth="1"/>
    <col min="8" max="13" width="9.140625" style="5" customWidth="1"/>
    <col min="14" max="16384" width="9.140625" style="4" customWidth="1"/>
  </cols>
  <sheetData>
    <row r="1" spans="1:7" ht="15.75">
      <c r="A1" s="141" t="s">
        <v>69</v>
      </c>
      <c r="B1" s="141"/>
      <c r="C1" s="141"/>
      <c r="D1" s="141"/>
      <c r="E1" s="141"/>
      <c r="F1" s="141"/>
      <c r="G1" s="141"/>
    </row>
    <row r="2" spans="2:7" ht="15.75">
      <c r="B2" s="6"/>
      <c r="C2" s="6"/>
      <c r="D2" s="6"/>
      <c r="E2" s="6"/>
      <c r="F2" s="6"/>
      <c r="G2" s="7" t="s">
        <v>68</v>
      </c>
    </row>
    <row r="3" spans="2:7" ht="15.75">
      <c r="B3" s="6"/>
      <c r="C3" s="6"/>
      <c r="D3" s="6"/>
      <c r="E3" s="6"/>
      <c r="F3" s="6"/>
      <c r="G3" s="129" t="s">
        <v>234</v>
      </c>
    </row>
    <row r="4" spans="2:7" ht="15.75">
      <c r="B4" s="6"/>
      <c r="C4" s="6"/>
      <c r="D4" s="6"/>
      <c r="E4" s="6"/>
      <c r="F4" s="6"/>
      <c r="G4" s="7" t="s">
        <v>216</v>
      </c>
    </row>
    <row r="5" spans="1:7" ht="15.75">
      <c r="A5" s="141" t="s">
        <v>65</v>
      </c>
      <c r="B5" s="141"/>
      <c r="C5" s="141"/>
      <c r="D5" s="141"/>
      <c r="E5" s="141"/>
      <c r="F5" s="141"/>
      <c r="G5" s="141"/>
    </row>
    <row r="6" spans="1:7" ht="15.75">
      <c r="A6" s="141" t="s">
        <v>66</v>
      </c>
      <c r="B6" s="141"/>
      <c r="C6" s="141"/>
      <c r="D6" s="141"/>
      <c r="E6" s="141"/>
      <c r="F6" s="141"/>
      <c r="G6" s="141"/>
    </row>
    <row r="8" spans="1:7" ht="57" customHeight="1">
      <c r="A8" s="148" t="s">
        <v>270</v>
      </c>
      <c r="B8" s="148"/>
      <c r="C8" s="148"/>
      <c r="D8" s="148"/>
      <c r="E8" s="148"/>
      <c r="F8" s="148"/>
      <c r="G8" s="148"/>
    </row>
    <row r="9" spans="1:7" ht="15.75">
      <c r="A9" s="134" t="s">
        <v>67</v>
      </c>
      <c r="B9" s="134"/>
      <c r="C9" s="134"/>
      <c r="D9" s="134"/>
      <c r="E9" s="134"/>
      <c r="F9" s="134"/>
      <c r="G9" s="134"/>
    </row>
    <row r="10" spans="2:7" ht="15.75">
      <c r="B10" s="8"/>
      <c r="C10" s="8"/>
      <c r="D10" s="8"/>
      <c r="E10" s="8"/>
      <c r="F10" s="8"/>
      <c r="G10" s="8"/>
    </row>
    <row r="12" spans="1:7" ht="37.5" customHeight="1">
      <c r="A12" s="133" t="s">
        <v>70</v>
      </c>
      <c r="B12" s="133"/>
      <c r="C12" s="133"/>
      <c r="D12" s="133"/>
      <c r="E12" s="133"/>
      <c r="F12" s="133"/>
      <c r="G12" s="133"/>
    </row>
    <row r="14" spans="1:7" ht="52.5" customHeight="1">
      <c r="A14" s="148" t="s">
        <v>271</v>
      </c>
      <c r="B14" s="148"/>
      <c r="C14" s="148"/>
      <c r="D14" s="148"/>
      <c r="E14" s="148"/>
      <c r="F14" s="148"/>
      <c r="G14" s="148"/>
    </row>
    <row r="15" spans="1:7" ht="15.75">
      <c r="A15" s="134" t="s">
        <v>67</v>
      </c>
      <c r="B15" s="134"/>
      <c r="C15" s="134"/>
      <c r="D15" s="134"/>
      <c r="E15" s="134"/>
      <c r="F15" s="134"/>
      <c r="G15" s="134"/>
    </row>
    <row r="17" spans="1:7" ht="15.75">
      <c r="A17" s="86"/>
      <c r="B17" s="12"/>
      <c r="C17" s="12"/>
      <c r="D17" s="12"/>
      <c r="E17" s="12"/>
      <c r="F17" s="12"/>
      <c r="G17" s="12"/>
    </row>
    <row r="18" spans="1:7" ht="15.75">
      <c r="A18" s="134" t="s">
        <v>71</v>
      </c>
      <c r="B18" s="134"/>
      <c r="C18" s="134"/>
      <c r="D18" s="134"/>
      <c r="E18" s="134"/>
      <c r="F18" s="134"/>
      <c r="G18" s="134"/>
    </row>
    <row r="19" spans="2:7" ht="15.75">
      <c r="B19" s="8"/>
      <c r="C19" s="8"/>
      <c r="D19" s="8"/>
      <c r="E19" s="8"/>
      <c r="F19" s="8"/>
      <c r="G19" s="8"/>
    </row>
    <row r="20" spans="1:7" ht="82.5" customHeight="1">
      <c r="A20" s="133" t="s">
        <v>64</v>
      </c>
      <c r="B20" s="133"/>
      <c r="C20" s="133"/>
      <c r="D20" s="133"/>
      <c r="E20" s="133"/>
      <c r="F20" s="133"/>
      <c r="G20" s="133"/>
    </row>
    <row r="22" spans="1:7" ht="37.5" customHeight="1">
      <c r="A22" s="149" t="s">
        <v>75</v>
      </c>
      <c r="B22" s="149"/>
      <c r="C22" s="149"/>
      <c r="D22" s="149"/>
      <c r="E22" s="149"/>
      <c r="F22" s="149"/>
      <c r="G22" s="149"/>
    </row>
    <row r="23" spans="1:7" ht="63">
      <c r="A23" s="14"/>
      <c r="B23" s="13" t="s">
        <v>54</v>
      </c>
      <c r="C23" s="28" t="s">
        <v>60</v>
      </c>
      <c r="D23" s="29" t="s">
        <v>176</v>
      </c>
      <c r="E23" s="13" t="s">
        <v>61</v>
      </c>
      <c r="F23" s="29" t="s">
        <v>62</v>
      </c>
      <c r="G23" s="13" t="s">
        <v>63</v>
      </c>
    </row>
    <row r="24" spans="1:7" ht="18.75">
      <c r="A24" s="135" t="s">
        <v>169</v>
      </c>
      <c r="B24" s="136"/>
      <c r="C24" s="136"/>
      <c r="D24" s="136"/>
      <c r="E24" s="136"/>
      <c r="F24" s="136"/>
      <c r="G24" s="137"/>
    </row>
    <row r="25" spans="1:7" ht="18.75">
      <c r="A25" s="145" t="s">
        <v>167</v>
      </c>
      <c r="B25" s="146"/>
      <c r="C25" s="146"/>
      <c r="D25" s="146"/>
      <c r="E25" s="146"/>
      <c r="F25" s="146"/>
      <c r="G25" s="147"/>
    </row>
    <row r="26" spans="1:7" ht="31.5">
      <c r="A26" s="52"/>
      <c r="B26" s="25" t="s">
        <v>246</v>
      </c>
      <c r="C26" s="2"/>
      <c r="D26" s="83"/>
      <c r="E26" s="2"/>
      <c r="F26" s="2"/>
      <c r="G26" s="30"/>
    </row>
    <row r="27" spans="1:7" ht="63" customHeight="1">
      <c r="A27" s="90">
        <v>1</v>
      </c>
      <c r="B27" s="106" t="s">
        <v>240</v>
      </c>
      <c r="C27" s="104" t="s">
        <v>55</v>
      </c>
      <c r="D27" s="125"/>
      <c r="E27" s="125"/>
      <c r="F27" s="125"/>
      <c r="G27" s="3" t="s">
        <v>164</v>
      </c>
    </row>
    <row r="28" spans="1:7" ht="31.5">
      <c r="A28" s="90">
        <v>2</v>
      </c>
      <c r="B28" s="97" t="s">
        <v>217</v>
      </c>
      <c r="C28" s="39" t="s">
        <v>56</v>
      </c>
      <c r="D28" s="84"/>
      <c r="E28" s="39">
        <v>60</v>
      </c>
      <c r="F28" s="26"/>
      <c r="G28" s="27"/>
    </row>
    <row r="29" spans="1:7" ht="47.25">
      <c r="A29" s="90">
        <v>3</v>
      </c>
      <c r="B29" s="100" t="s">
        <v>235</v>
      </c>
      <c r="C29" s="35" t="s">
        <v>57</v>
      </c>
      <c r="D29" s="84"/>
      <c r="E29" s="39">
        <v>1</v>
      </c>
      <c r="F29" s="26"/>
      <c r="G29" s="3" t="s">
        <v>164</v>
      </c>
    </row>
    <row r="30" spans="1:7" ht="36.75" customHeight="1">
      <c r="A30" s="90">
        <v>4</v>
      </c>
      <c r="B30" s="100" t="s">
        <v>236</v>
      </c>
      <c r="C30" s="35" t="s">
        <v>57</v>
      </c>
      <c r="D30" s="84"/>
      <c r="E30" s="39">
        <v>1</v>
      </c>
      <c r="F30" s="26"/>
      <c r="G30" s="3" t="s">
        <v>170</v>
      </c>
    </row>
    <row r="31" spans="1:13" s="111" customFormat="1" ht="31.5" customHeight="1">
      <c r="A31" s="90">
        <v>5</v>
      </c>
      <c r="B31" s="100" t="s">
        <v>243</v>
      </c>
      <c r="C31" s="96" t="s">
        <v>220</v>
      </c>
      <c r="D31" s="84"/>
      <c r="E31" s="39">
        <v>1</v>
      </c>
      <c r="F31" s="26"/>
      <c r="G31" s="27"/>
      <c r="H31" s="112"/>
      <c r="I31" s="112"/>
      <c r="J31" s="112"/>
      <c r="K31" s="112"/>
      <c r="L31" s="112"/>
      <c r="M31" s="112"/>
    </row>
    <row r="32" spans="1:7" ht="63">
      <c r="A32" s="90">
        <v>6</v>
      </c>
      <c r="B32" s="97" t="s">
        <v>242</v>
      </c>
      <c r="C32" s="35" t="s">
        <v>57</v>
      </c>
      <c r="D32" s="84"/>
      <c r="E32" s="40">
        <v>1</v>
      </c>
      <c r="F32" s="26"/>
      <c r="G32" s="3" t="s">
        <v>165</v>
      </c>
    </row>
    <row r="33" spans="1:7" ht="15.75">
      <c r="A33" s="90">
        <v>7</v>
      </c>
      <c r="B33" s="126" t="s">
        <v>218</v>
      </c>
      <c r="C33" s="39" t="s">
        <v>56</v>
      </c>
      <c r="D33" s="84"/>
      <c r="E33" s="39">
        <f>E28+2</f>
        <v>62</v>
      </c>
      <c r="F33" s="26"/>
      <c r="G33" s="27"/>
    </row>
    <row r="34" spans="1:7" ht="15.75">
      <c r="A34" s="90">
        <v>8</v>
      </c>
      <c r="B34" s="97" t="s">
        <v>219</v>
      </c>
      <c r="C34" s="39" t="s">
        <v>56</v>
      </c>
      <c r="D34" s="84"/>
      <c r="E34" s="39">
        <v>50</v>
      </c>
      <c r="F34" s="26"/>
      <c r="G34" s="27"/>
    </row>
    <row r="35" spans="1:7" ht="31.5">
      <c r="A35" s="90">
        <v>9</v>
      </c>
      <c r="B35" s="97" t="s">
        <v>224</v>
      </c>
      <c r="C35" s="35" t="s">
        <v>57</v>
      </c>
      <c r="D35" s="84"/>
      <c r="E35" s="39">
        <v>1</v>
      </c>
      <c r="F35" s="26"/>
      <c r="G35" s="3" t="s">
        <v>170</v>
      </c>
    </row>
    <row r="36" spans="1:7" ht="15.75">
      <c r="A36" s="91"/>
      <c r="B36" s="98" t="s">
        <v>223</v>
      </c>
      <c r="C36" s="2"/>
      <c r="D36" s="92"/>
      <c r="E36" s="95"/>
      <c r="F36" s="93"/>
      <c r="G36" s="94"/>
    </row>
    <row r="37" spans="1:7" ht="31.5">
      <c r="A37" s="90">
        <v>1</v>
      </c>
      <c r="B37" s="102" t="s">
        <v>248</v>
      </c>
      <c r="C37" s="39" t="s">
        <v>56</v>
      </c>
      <c r="D37" s="84"/>
      <c r="E37" s="40">
        <v>45</v>
      </c>
      <c r="F37" s="26"/>
      <c r="G37" s="27"/>
    </row>
    <row r="38" spans="1:7" ht="31.5">
      <c r="A38" s="90">
        <v>2</v>
      </c>
      <c r="B38" s="101" t="s">
        <v>98</v>
      </c>
      <c r="C38" s="38" t="s">
        <v>48</v>
      </c>
      <c r="D38" s="84"/>
      <c r="E38" s="39">
        <v>1</v>
      </c>
      <c r="F38" s="26"/>
      <c r="G38" s="27"/>
    </row>
    <row r="39" spans="1:7" ht="31.5">
      <c r="A39" s="90">
        <v>3</v>
      </c>
      <c r="B39" s="102" t="s">
        <v>225</v>
      </c>
      <c r="C39" s="39" t="s">
        <v>58</v>
      </c>
      <c r="D39" s="84"/>
      <c r="E39" s="41">
        <f>20*20</f>
        <v>400</v>
      </c>
      <c r="F39" s="26"/>
      <c r="G39" s="27"/>
    </row>
    <row r="40" spans="1:7" ht="31.5">
      <c r="A40" s="90">
        <v>4</v>
      </c>
      <c r="B40" s="44" t="s">
        <v>241</v>
      </c>
      <c r="C40" s="14" t="s">
        <v>57</v>
      </c>
      <c r="D40" s="84"/>
      <c r="E40" s="43">
        <v>1</v>
      </c>
      <c r="F40" s="26"/>
      <c r="G40" s="3" t="s">
        <v>228</v>
      </c>
    </row>
    <row r="41" spans="1:7" ht="31.5">
      <c r="A41" s="90">
        <v>5</v>
      </c>
      <c r="B41" s="101" t="s">
        <v>98</v>
      </c>
      <c r="C41" s="38" t="s">
        <v>48</v>
      </c>
      <c r="D41" s="84"/>
      <c r="E41" s="39">
        <v>1</v>
      </c>
      <c r="F41" s="26"/>
      <c r="G41" s="27"/>
    </row>
    <row r="42" spans="1:7" ht="31.5">
      <c r="A42" s="90">
        <v>6</v>
      </c>
      <c r="B42" s="102" t="s">
        <v>227</v>
      </c>
      <c r="C42" s="39" t="s">
        <v>58</v>
      </c>
      <c r="D42" s="84"/>
      <c r="E42" s="41">
        <f>10*20</f>
        <v>200</v>
      </c>
      <c r="F42" s="26"/>
      <c r="G42" s="27"/>
    </row>
    <row r="43" spans="1:7" ht="31.5">
      <c r="A43" s="90">
        <v>7</v>
      </c>
      <c r="B43" s="44" t="s">
        <v>241</v>
      </c>
      <c r="C43" s="14" t="s">
        <v>57</v>
      </c>
      <c r="D43" s="84"/>
      <c r="E43" s="43">
        <v>1</v>
      </c>
      <c r="F43" s="26"/>
      <c r="G43" s="3" t="s">
        <v>228</v>
      </c>
    </row>
    <row r="44" spans="1:7" ht="31.5">
      <c r="A44" s="90">
        <v>8</v>
      </c>
      <c r="B44" s="101" t="s">
        <v>98</v>
      </c>
      <c r="C44" s="38" t="s">
        <v>48</v>
      </c>
      <c r="D44" s="84"/>
      <c r="E44" s="39">
        <v>1</v>
      </c>
      <c r="F44" s="26"/>
      <c r="G44" s="27"/>
    </row>
    <row r="45" spans="1:7" ht="31.5">
      <c r="A45" s="90">
        <v>9</v>
      </c>
      <c r="B45" s="102" t="s">
        <v>226</v>
      </c>
      <c r="C45" s="39" t="s">
        <v>58</v>
      </c>
      <c r="D45" s="84"/>
      <c r="E45" s="41">
        <f>10*20</f>
        <v>200</v>
      </c>
      <c r="F45" s="26"/>
      <c r="G45" s="27"/>
    </row>
    <row r="46" spans="1:7" ht="31.5">
      <c r="A46" s="90">
        <v>10</v>
      </c>
      <c r="B46" s="44" t="s">
        <v>241</v>
      </c>
      <c r="C46" s="14" t="s">
        <v>57</v>
      </c>
      <c r="D46" s="84"/>
      <c r="E46" s="43">
        <v>1</v>
      </c>
      <c r="F46" s="26"/>
      <c r="G46" s="3" t="s">
        <v>228</v>
      </c>
    </row>
    <row r="47" spans="1:13" s="111" customFormat="1" ht="31.5">
      <c r="A47" s="35">
        <v>11</v>
      </c>
      <c r="B47" s="100" t="s">
        <v>232</v>
      </c>
      <c r="C47" s="35" t="s">
        <v>57</v>
      </c>
      <c r="D47" s="29"/>
      <c r="E47" s="109">
        <v>1</v>
      </c>
      <c r="F47" s="29"/>
      <c r="G47" s="113"/>
      <c r="H47" s="112"/>
      <c r="I47" s="112"/>
      <c r="J47" s="112"/>
      <c r="K47" s="112"/>
      <c r="L47" s="112"/>
      <c r="M47" s="112"/>
    </row>
    <row r="48" spans="1:7" ht="15.75">
      <c r="A48" s="90">
        <v>12</v>
      </c>
      <c r="B48" s="99" t="s">
        <v>221</v>
      </c>
      <c r="C48" s="36" t="s">
        <v>56</v>
      </c>
      <c r="D48" s="84"/>
      <c r="E48" s="41">
        <v>202</v>
      </c>
      <c r="F48" s="26"/>
      <c r="G48" s="27"/>
    </row>
    <row r="49" spans="1:7" ht="31.5">
      <c r="A49" s="90">
        <v>13</v>
      </c>
      <c r="B49" s="100" t="s">
        <v>222</v>
      </c>
      <c r="C49" s="36" t="s">
        <v>56</v>
      </c>
      <c r="D49" s="84"/>
      <c r="E49" s="42">
        <v>202</v>
      </c>
      <c r="F49" s="26"/>
      <c r="G49" s="27"/>
    </row>
    <row r="50" spans="1:7" ht="47.25">
      <c r="A50" s="90">
        <v>14</v>
      </c>
      <c r="B50" s="45" t="s">
        <v>229</v>
      </c>
      <c r="C50" s="104" t="s">
        <v>55</v>
      </c>
      <c r="D50" s="84"/>
      <c r="E50" s="43"/>
      <c r="F50" s="26"/>
      <c r="G50" s="3" t="s">
        <v>166</v>
      </c>
    </row>
    <row r="51" spans="1:7" ht="47.25">
      <c r="A51" s="53"/>
      <c r="B51" s="15" t="s">
        <v>247</v>
      </c>
      <c r="C51" s="54"/>
      <c r="D51" s="55"/>
      <c r="E51" s="56"/>
      <c r="F51" s="105"/>
      <c r="G51" s="57"/>
    </row>
    <row r="52" spans="1:7" ht="35.25" customHeight="1">
      <c r="A52" s="138" t="s">
        <v>171</v>
      </c>
      <c r="B52" s="139"/>
      <c r="C52" s="139"/>
      <c r="D52" s="139"/>
      <c r="E52" s="140"/>
      <c r="F52" s="26"/>
      <c r="G52" s="27"/>
    </row>
    <row r="53" spans="1:20" s="9" customFormat="1" ht="18.75">
      <c r="A53" s="135" t="s">
        <v>172</v>
      </c>
      <c r="B53" s="136"/>
      <c r="C53" s="136"/>
      <c r="D53" s="136"/>
      <c r="E53" s="136"/>
      <c r="F53" s="136"/>
      <c r="G53" s="137"/>
      <c r="I53" s="20"/>
      <c r="J53" s="20"/>
      <c r="K53" s="20"/>
      <c r="L53" s="20"/>
      <c r="M53" s="20"/>
      <c r="N53" s="20"/>
      <c r="O53" s="20"/>
      <c r="P53" s="20"/>
      <c r="Q53" s="20"/>
      <c r="R53" s="20"/>
      <c r="S53" s="20"/>
      <c r="T53" s="20"/>
    </row>
    <row r="54" spans="1:20" s="9" customFormat="1" ht="18.75">
      <c r="A54" s="145" t="s">
        <v>167</v>
      </c>
      <c r="B54" s="146"/>
      <c r="C54" s="146"/>
      <c r="D54" s="146"/>
      <c r="E54" s="146"/>
      <c r="F54" s="146"/>
      <c r="G54" s="147"/>
      <c r="I54" s="20"/>
      <c r="J54" s="20"/>
      <c r="K54" s="20"/>
      <c r="L54" s="20"/>
      <c r="M54" s="20"/>
      <c r="N54" s="20"/>
      <c r="O54" s="20"/>
      <c r="P54" s="20"/>
      <c r="Q54" s="20"/>
      <c r="R54" s="20"/>
      <c r="S54" s="20"/>
      <c r="T54" s="20"/>
    </row>
    <row r="55" spans="1:20" ht="31.5">
      <c r="A55" s="52"/>
      <c r="B55" s="25" t="s">
        <v>244</v>
      </c>
      <c r="C55" s="2"/>
      <c r="D55" s="83"/>
      <c r="E55" s="2"/>
      <c r="F55" s="2"/>
      <c r="G55" s="30"/>
      <c r="H55" s="4"/>
      <c r="N55" s="5"/>
      <c r="O55" s="5"/>
      <c r="P55" s="5"/>
      <c r="Q55" s="5"/>
      <c r="R55" s="5"/>
      <c r="S55" s="5"/>
      <c r="T55" s="5"/>
    </row>
    <row r="56" spans="1:20" ht="47.25">
      <c r="A56" s="90">
        <v>1</v>
      </c>
      <c r="B56" s="37" t="s">
        <v>265</v>
      </c>
      <c r="C56" s="107" t="s">
        <v>55</v>
      </c>
      <c r="D56" s="48"/>
      <c r="E56" s="48"/>
      <c r="F56" s="48"/>
      <c r="G56" s="3" t="s">
        <v>164</v>
      </c>
      <c r="H56" s="4"/>
      <c r="N56" s="5"/>
      <c r="O56" s="5"/>
      <c r="P56" s="5"/>
      <c r="Q56" s="5"/>
      <c r="R56" s="5"/>
      <c r="S56" s="5"/>
      <c r="T56" s="5"/>
    </row>
    <row r="57" spans="1:20" ht="47.25">
      <c r="A57" s="130"/>
      <c r="B57" s="97" t="s">
        <v>266</v>
      </c>
      <c r="C57" s="39" t="s">
        <v>56</v>
      </c>
      <c r="D57" s="48"/>
      <c r="E57" s="48"/>
      <c r="F57" s="48"/>
      <c r="G57" s="3" t="s">
        <v>164</v>
      </c>
      <c r="H57" s="4"/>
      <c r="N57" s="5"/>
      <c r="O57" s="5"/>
      <c r="P57" s="5"/>
      <c r="Q57" s="5"/>
      <c r="R57" s="5"/>
      <c r="S57" s="5"/>
      <c r="T57" s="5"/>
    </row>
    <row r="58" spans="1:20" ht="47.25">
      <c r="A58" s="130"/>
      <c r="B58" s="100" t="s">
        <v>267</v>
      </c>
      <c r="C58" s="39" t="s">
        <v>56</v>
      </c>
      <c r="D58" s="48"/>
      <c r="E58" s="48"/>
      <c r="F58" s="48"/>
      <c r="G58" s="3" t="s">
        <v>164</v>
      </c>
      <c r="H58" s="4"/>
      <c r="N58" s="5"/>
      <c r="O58" s="5"/>
      <c r="P58" s="5"/>
      <c r="Q58" s="5"/>
      <c r="R58" s="5"/>
      <c r="S58" s="5"/>
      <c r="T58" s="5"/>
    </row>
    <row r="59" spans="1:20" ht="47.25">
      <c r="A59" s="130"/>
      <c r="B59" s="97" t="s">
        <v>268</v>
      </c>
      <c r="C59" s="114" t="s">
        <v>57</v>
      </c>
      <c r="D59" s="48"/>
      <c r="E59" s="96">
        <v>1</v>
      </c>
      <c r="F59" s="26"/>
      <c r="G59" s="3" t="s">
        <v>164</v>
      </c>
      <c r="H59" s="4"/>
      <c r="N59" s="5"/>
      <c r="O59" s="5"/>
      <c r="P59" s="5"/>
      <c r="Q59" s="5"/>
      <c r="R59" s="5"/>
      <c r="S59" s="5"/>
      <c r="T59" s="5"/>
    </row>
    <row r="60" spans="1:20" ht="48.75" customHeight="1">
      <c r="A60" s="130">
        <v>2</v>
      </c>
      <c r="B60" s="106" t="s">
        <v>217</v>
      </c>
      <c r="C60" s="39" t="s">
        <v>56</v>
      </c>
      <c r="D60" s="84"/>
      <c r="E60" s="39">
        <v>45</v>
      </c>
      <c r="F60" s="26"/>
      <c r="G60" s="27"/>
      <c r="H60" s="4"/>
      <c r="N60" s="5"/>
      <c r="O60" s="5"/>
      <c r="P60" s="5"/>
      <c r="Q60" s="5"/>
      <c r="R60" s="5"/>
      <c r="S60" s="5"/>
      <c r="T60" s="5"/>
    </row>
    <row r="61" spans="1:20" ht="47.25">
      <c r="A61" s="90">
        <v>3</v>
      </c>
      <c r="B61" s="127" t="s">
        <v>235</v>
      </c>
      <c r="C61" s="35" t="s">
        <v>57</v>
      </c>
      <c r="D61" s="84"/>
      <c r="E61" s="96">
        <v>1</v>
      </c>
      <c r="F61" s="26"/>
      <c r="G61" s="3" t="s">
        <v>164</v>
      </c>
      <c r="H61" s="4"/>
      <c r="N61" s="5"/>
      <c r="O61" s="5"/>
      <c r="P61" s="5"/>
      <c r="Q61" s="5"/>
      <c r="R61" s="5"/>
      <c r="S61" s="5"/>
      <c r="T61" s="5"/>
    </row>
    <row r="62" spans="1:20" ht="47.25">
      <c r="A62" s="90">
        <v>4</v>
      </c>
      <c r="B62" s="127" t="s">
        <v>238</v>
      </c>
      <c r="C62" s="35" t="s">
        <v>57</v>
      </c>
      <c r="D62" s="84"/>
      <c r="E62" s="96">
        <v>1</v>
      </c>
      <c r="F62" s="26"/>
      <c r="G62" s="3" t="s">
        <v>170</v>
      </c>
      <c r="H62" s="4"/>
      <c r="N62" s="5"/>
      <c r="O62" s="5"/>
      <c r="P62" s="5"/>
      <c r="Q62" s="5"/>
      <c r="R62" s="5"/>
      <c r="S62" s="5"/>
      <c r="T62" s="5"/>
    </row>
    <row r="63" spans="1:20" ht="31.5">
      <c r="A63" s="90">
        <v>5</v>
      </c>
      <c r="B63" s="127" t="s">
        <v>237</v>
      </c>
      <c r="C63" s="96" t="s">
        <v>220</v>
      </c>
      <c r="D63" s="84"/>
      <c r="E63" s="96">
        <v>1</v>
      </c>
      <c r="F63" s="26"/>
      <c r="G63" s="27"/>
      <c r="H63" s="4"/>
      <c r="N63" s="5"/>
      <c r="O63" s="5"/>
      <c r="P63" s="5"/>
      <c r="Q63" s="5"/>
      <c r="R63" s="5"/>
      <c r="S63" s="5"/>
      <c r="T63" s="5"/>
    </row>
    <row r="64" spans="1:20" ht="73.5" customHeight="1">
      <c r="A64" s="90">
        <v>6</v>
      </c>
      <c r="B64" s="106" t="s">
        <v>242</v>
      </c>
      <c r="C64" s="35" t="s">
        <v>57</v>
      </c>
      <c r="D64" s="84"/>
      <c r="E64" s="40">
        <v>1</v>
      </c>
      <c r="F64" s="26"/>
      <c r="G64" s="3" t="s">
        <v>165</v>
      </c>
      <c r="H64" s="4"/>
      <c r="N64" s="5"/>
      <c r="O64" s="5"/>
      <c r="P64" s="5"/>
      <c r="Q64" s="5"/>
      <c r="R64" s="5"/>
      <c r="S64" s="5"/>
      <c r="T64" s="5"/>
    </row>
    <row r="65" spans="1:20" ht="47.25" customHeight="1">
      <c r="A65" s="90">
        <v>7</v>
      </c>
      <c r="B65" s="106" t="s">
        <v>218</v>
      </c>
      <c r="C65" s="39" t="s">
        <v>56</v>
      </c>
      <c r="D65" s="84"/>
      <c r="E65" s="39">
        <f>E60+2</f>
        <v>47</v>
      </c>
      <c r="F65" s="26"/>
      <c r="G65" s="27"/>
      <c r="H65" s="4"/>
      <c r="N65" s="5"/>
      <c r="O65" s="5"/>
      <c r="P65" s="5"/>
      <c r="Q65" s="5"/>
      <c r="R65" s="5"/>
      <c r="S65" s="5"/>
      <c r="T65" s="5"/>
    </row>
    <row r="66" spans="1:20" ht="63.75" customHeight="1">
      <c r="A66" s="90">
        <v>8</v>
      </c>
      <c r="B66" s="106" t="s">
        <v>219</v>
      </c>
      <c r="C66" s="39" t="s">
        <v>56</v>
      </c>
      <c r="D66" s="84"/>
      <c r="E66" s="39">
        <v>35</v>
      </c>
      <c r="F66" s="26"/>
      <c r="G66" s="27"/>
      <c r="H66" s="4"/>
      <c r="N66" s="5"/>
      <c r="O66" s="5"/>
      <c r="P66" s="5"/>
      <c r="Q66" s="5"/>
      <c r="R66" s="5"/>
      <c r="S66" s="5"/>
      <c r="T66" s="5"/>
    </row>
    <row r="67" spans="1:20" ht="31.5">
      <c r="A67" s="90">
        <v>9</v>
      </c>
      <c r="B67" s="106" t="s">
        <v>239</v>
      </c>
      <c r="C67" s="35" t="s">
        <v>57</v>
      </c>
      <c r="D67" s="84"/>
      <c r="E67" s="39">
        <v>1</v>
      </c>
      <c r="F67" s="26"/>
      <c r="G67" s="3" t="s">
        <v>170</v>
      </c>
      <c r="H67" s="4"/>
      <c r="N67" s="5"/>
      <c r="O67" s="5"/>
      <c r="P67" s="5"/>
      <c r="Q67" s="5"/>
      <c r="R67" s="5"/>
      <c r="S67" s="5"/>
      <c r="T67" s="5"/>
    </row>
    <row r="68" spans="1:20" ht="15.75">
      <c r="A68" s="91"/>
      <c r="B68" s="98" t="s">
        <v>223</v>
      </c>
      <c r="C68" s="2"/>
      <c r="D68" s="92"/>
      <c r="E68" s="95"/>
      <c r="F68" s="93"/>
      <c r="G68" s="94"/>
      <c r="H68" s="4"/>
      <c r="N68" s="5"/>
      <c r="O68" s="5"/>
      <c r="P68" s="5"/>
      <c r="Q68" s="5"/>
      <c r="R68" s="5"/>
      <c r="S68" s="5"/>
      <c r="T68" s="5"/>
    </row>
    <row r="69" spans="1:20" ht="31.5">
      <c r="A69" s="90">
        <v>1</v>
      </c>
      <c r="B69" s="102" t="s">
        <v>249</v>
      </c>
      <c r="C69" s="39" t="s">
        <v>56</v>
      </c>
      <c r="D69" s="84"/>
      <c r="E69" s="40">
        <f>15*2</f>
        <v>30</v>
      </c>
      <c r="F69" s="26"/>
      <c r="G69" s="27"/>
      <c r="H69" s="4"/>
      <c r="N69" s="5"/>
      <c r="O69" s="5"/>
      <c r="P69" s="5"/>
      <c r="Q69" s="5"/>
      <c r="R69" s="5"/>
      <c r="S69" s="5"/>
      <c r="T69" s="5"/>
    </row>
    <row r="70" spans="1:20" ht="31.5">
      <c r="A70" s="90">
        <v>2</v>
      </c>
      <c r="B70" s="103" t="s">
        <v>98</v>
      </c>
      <c r="C70" s="107" t="s">
        <v>48</v>
      </c>
      <c r="D70" s="84"/>
      <c r="E70" s="39">
        <v>1</v>
      </c>
      <c r="F70" s="26"/>
      <c r="G70" s="27"/>
      <c r="H70" s="4"/>
      <c r="N70" s="5"/>
      <c r="O70" s="5"/>
      <c r="P70" s="5"/>
      <c r="Q70" s="5"/>
      <c r="R70" s="5"/>
      <c r="S70" s="5"/>
      <c r="T70" s="5"/>
    </row>
    <row r="71" spans="1:20" ht="31.5">
      <c r="A71" s="90">
        <v>3</v>
      </c>
      <c r="B71" s="102" t="s">
        <v>231</v>
      </c>
      <c r="C71" s="39" t="s">
        <v>58</v>
      </c>
      <c r="D71" s="84"/>
      <c r="E71" s="41">
        <f>20*20</f>
        <v>400</v>
      </c>
      <c r="F71" s="26"/>
      <c r="G71" s="27"/>
      <c r="H71" s="4"/>
      <c r="N71" s="5"/>
      <c r="O71" s="5"/>
      <c r="P71" s="5"/>
      <c r="Q71" s="5"/>
      <c r="R71" s="5"/>
      <c r="S71" s="5"/>
      <c r="T71" s="5"/>
    </row>
    <row r="72" spans="1:20" ht="31.5">
      <c r="A72" s="90">
        <v>4</v>
      </c>
      <c r="B72" s="44" t="s">
        <v>241</v>
      </c>
      <c r="C72" s="35" t="s">
        <v>57</v>
      </c>
      <c r="D72" s="84"/>
      <c r="E72" s="40">
        <v>1</v>
      </c>
      <c r="F72" s="26"/>
      <c r="G72" s="3" t="s">
        <v>228</v>
      </c>
      <c r="H72" s="4"/>
      <c r="N72" s="5"/>
      <c r="O72" s="5"/>
      <c r="P72" s="5"/>
      <c r="Q72" s="5"/>
      <c r="R72" s="5"/>
      <c r="S72" s="5"/>
      <c r="T72" s="5"/>
    </row>
    <row r="73" spans="1:20" ht="31.5">
      <c r="A73" s="90">
        <v>5</v>
      </c>
      <c r="B73" s="103" t="s">
        <v>98</v>
      </c>
      <c r="C73" s="107" t="s">
        <v>48</v>
      </c>
      <c r="D73" s="84"/>
      <c r="E73" s="39">
        <v>1</v>
      </c>
      <c r="F73" s="26"/>
      <c r="G73" s="27"/>
      <c r="H73" s="4"/>
      <c r="N73" s="5"/>
      <c r="O73" s="5"/>
      <c r="P73" s="5"/>
      <c r="Q73" s="5"/>
      <c r="R73" s="5"/>
      <c r="S73" s="5"/>
      <c r="T73" s="5"/>
    </row>
    <row r="74" spans="1:20" ht="31.5">
      <c r="A74" s="90">
        <v>6</v>
      </c>
      <c r="B74" s="102" t="s">
        <v>230</v>
      </c>
      <c r="C74" s="39" t="s">
        <v>58</v>
      </c>
      <c r="D74" s="84"/>
      <c r="E74" s="41">
        <f>10*20</f>
        <v>200</v>
      </c>
      <c r="F74" s="26"/>
      <c r="G74" s="27"/>
      <c r="H74" s="4"/>
      <c r="N74" s="5"/>
      <c r="O74" s="5"/>
      <c r="P74" s="5"/>
      <c r="Q74" s="5"/>
      <c r="R74" s="5"/>
      <c r="S74" s="5"/>
      <c r="T74" s="5"/>
    </row>
    <row r="75" spans="1:20" ht="31.5">
      <c r="A75" s="90">
        <v>7</v>
      </c>
      <c r="B75" s="44" t="s">
        <v>241</v>
      </c>
      <c r="C75" s="35" t="s">
        <v>57</v>
      </c>
      <c r="D75" s="84"/>
      <c r="E75" s="40">
        <v>1</v>
      </c>
      <c r="F75" s="26"/>
      <c r="G75" s="3" t="s">
        <v>228</v>
      </c>
      <c r="H75" s="4"/>
      <c r="N75" s="5"/>
      <c r="O75" s="5"/>
      <c r="P75" s="5"/>
      <c r="Q75" s="5"/>
      <c r="R75" s="5"/>
      <c r="S75" s="5"/>
      <c r="T75" s="5"/>
    </row>
    <row r="76" spans="1:20" ht="31.5">
      <c r="A76" s="35">
        <v>8</v>
      </c>
      <c r="B76" s="100" t="s">
        <v>232</v>
      </c>
      <c r="C76" s="35" t="s">
        <v>57</v>
      </c>
      <c r="D76" s="29"/>
      <c r="E76" s="109">
        <v>1</v>
      </c>
      <c r="F76" s="29"/>
      <c r="G76" s="110" t="s">
        <v>170</v>
      </c>
      <c r="H76" s="4"/>
      <c r="N76" s="5"/>
      <c r="O76" s="5"/>
      <c r="P76" s="5"/>
      <c r="Q76" s="5"/>
      <c r="R76" s="5"/>
      <c r="S76" s="5"/>
      <c r="T76" s="5"/>
    </row>
    <row r="77" spans="1:20" ht="15.75">
      <c r="A77" s="90">
        <v>9</v>
      </c>
      <c r="B77" s="97" t="s">
        <v>221</v>
      </c>
      <c r="C77" s="39" t="s">
        <v>56</v>
      </c>
      <c r="D77" s="84"/>
      <c r="E77" s="41">
        <v>202</v>
      </c>
      <c r="F77" s="26"/>
      <c r="G77" s="27"/>
      <c r="H77" s="4"/>
      <c r="N77" s="5"/>
      <c r="O77" s="5"/>
      <c r="P77" s="5"/>
      <c r="Q77" s="5"/>
      <c r="R77" s="5"/>
      <c r="S77" s="5"/>
      <c r="T77" s="5"/>
    </row>
    <row r="78" spans="1:20" ht="31.5">
      <c r="A78" s="90">
        <v>10</v>
      </c>
      <c r="B78" s="100" t="s">
        <v>222</v>
      </c>
      <c r="C78" s="39" t="s">
        <v>56</v>
      </c>
      <c r="D78" s="84"/>
      <c r="E78" s="41">
        <f>E77</f>
        <v>202</v>
      </c>
      <c r="F78" s="26"/>
      <c r="G78" s="27"/>
      <c r="H78" s="4"/>
      <c r="N78" s="5"/>
      <c r="O78" s="5"/>
      <c r="P78" s="5"/>
      <c r="Q78" s="5"/>
      <c r="R78" s="5"/>
      <c r="S78" s="5"/>
      <c r="T78" s="5"/>
    </row>
    <row r="79" spans="1:20" ht="47.25">
      <c r="A79" s="90">
        <v>11</v>
      </c>
      <c r="B79" s="45" t="s">
        <v>229</v>
      </c>
      <c r="C79" s="104" t="s">
        <v>55</v>
      </c>
      <c r="D79" s="84"/>
      <c r="E79" s="41"/>
      <c r="F79" s="26"/>
      <c r="G79" s="108" t="s">
        <v>166</v>
      </c>
      <c r="H79" s="4"/>
      <c r="N79" s="5"/>
      <c r="O79" s="5"/>
      <c r="P79" s="5"/>
      <c r="Q79" s="5"/>
      <c r="R79" s="5"/>
      <c r="S79" s="5"/>
      <c r="T79" s="5"/>
    </row>
    <row r="80" spans="1:20" ht="31.5">
      <c r="A80" s="53"/>
      <c r="B80" s="15" t="s">
        <v>245</v>
      </c>
      <c r="C80" s="54"/>
      <c r="D80" s="55"/>
      <c r="E80" s="56"/>
      <c r="F80" s="55"/>
      <c r="G80" s="57"/>
      <c r="H80" s="4"/>
      <c r="N80" s="5"/>
      <c r="O80" s="5"/>
      <c r="P80" s="5"/>
      <c r="Q80" s="5"/>
      <c r="R80" s="5"/>
      <c r="S80" s="5"/>
      <c r="T80" s="5"/>
    </row>
    <row r="81" spans="1:7" ht="36.75" customHeight="1">
      <c r="A81" s="138" t="s">
        <v>173</v>
      </c>
      <c r="B81" s="139"/>
      <c r="C81" s="139"/>
      <c r="D81" s="139"/>
      <c r="E81" s="140"/>
      <c r="F81" s="26"/>
      <c r="G81" s="27"/>
    </row>
    <row r="82" spans="1:7" ht="37.5" customHeight="1">
      <c r="A82" s="142" t="s">
        <v>233</v>
      </c>
      <c r="B82" s="143"/>
      <c r="C82" s="143"/>
      <c r="D82" s="143"/>
      <c r="E82" s="143"/>
      <c r="F82" s="144"/>
      <c r="G82" s="51"/>
    </row>
    <row r="83" spans="1:7" ht="15.75">
      <c r="A83" s="150" t="s">
        <v>174</v>
      </c>
      <c r="B83" s="150"/>
      <c r="C83" s="150"/>
      <c r="D83" s="150"/>
      <c r="E83" s="150"/>
      <c r="F83" s="150"/>
      <c r="G83" s="150"/>
    </row>
    <row r="84" spans="1:7" ht="15.75">
      <c r="A84" s="87"/>
      <c r="B84" s="18"/>
      <c r="C84" s="18"/>
      <c r="D84" s="18"/>
      <c r="E84" s="18"/>
      <c r="F84" s="18"/>
      <c r="G84" s="18"/>
    </row>
    <row r="85" spans="1:7" ht="45.75" customHeight="1">
      <c r="A85" s="131" t="s">
        <v>272</v>
      </c>
      <c r="B85" s="131"/>
      <c r="C85" s="131"/>
      <c r="D85" s="131"/>
      <c r="E85" s="131"/>
      <c r="F85" s="131"/>
      <c r="G85" s="131"/>
    </row>
    <row r="86" spans="1:7" ht="15.75">
      <c r="A86" s="88"/>
      <c r="B86" s="1"/>
      <c r="C86" s="1"/>
      <c r="D86" s="1"/>
      <c r="E86" s="1"/>
      <c r="F86" s="9"/>
      <c r="G86" s="9"/>
    </row>
    <row r="87" spans="1:7" ht="15.75">
      <c r="A87" s="133" t="s">
        <v>49</v>
      </c>
      <c r="B87" s="133"/>
      <c r="C87" s="133"/>
      <c r="D87" s="133"/>
      <c r="E87" s="133"/>
      <c r="F87" s="133"/>
      <c r="G87" s="133"/>
    </row>
    <row r="88" spans="1:7" ht="15.75">
      <c r="A88" s="132" t="s">
        <v>72</v>
      </c>
      <c r="B88" s="132"/>
      <c r="C88" s="132"/>
      <c r="D88" s="132"/>
      <c r="E88" s="132"/>
      <c r="F88" s="132"/>
      <c r="G88" s="132"/>
    </row>
    <row r="89" spans="1:7" ht="15.75">
      <c r="A89" s="131" t="s">
        <v>73</v>
      </c>
      <c r="B89" s="131"/>
      <c r="C89" s="131"/>
      <c r="D89" s="131"/>
      <c r="E89" s="131"/>
      <c r="F89" s="131"/>
      <c r="G89" s="131"/>
    </row>
    <row r="90" spans="1:7" ht="15.75">
      <c r="A90" s="131" t="s">
        <v>76</v>
      </c>
      <c r="B90" s="131"/>
      <c r="C90" s="131"/>
      <c r="D90" s="131"/>
      <c r="E90" s="131"/>
      <c r="F90" s="131"/>
      <c r="G90" s="131"/>
    </row>
    <row r="91" spans="1:7" ht="15.75">
      <c r="A91" s="131" t="s">
        <v>74</v>
      </c>
      <c r="B91" s="131"/>
      <c r="C91" s="131"/>
      <c r="D91" s="131"/>
      <c r="E91" s="131"/>
      <c r="F91" s="131"/>
      <c r="G91" s="131"/>
    </row>
    <row r="92" spans="1:7" ht="15.75">
      <c r="A92" s="88"/>
      <c r="B92" s="1"/>
      <c r="C92" s="1"/>
      <c r="D92" s="1"/>
      <c r="E92" s="1"/>
      <c r="F92" s="9"/>
      <c r="G92" s="9"/>
    </row>
    <row r="93" spans="1:7" ht="15.75">
      <c r="A93" s="86" t="s">
        <v>0</v>
      </c>
      <c r="B93" s="22"/>
      <c r="C93" s="22" t="s">
        <v>51</v>
      </c>
      <c r="D93" s="22"/>
      <c r="E93" s="22" t="s">
        <v>51</v>
      </c>
      <c r="F93" s="22"/>
      <c r="G93" s="22"/>
    </row>
    <row r="94" spans="1:7" ht="15.75">
      <c r="A94" s="89"/>
      <c r="B94" s="24"/>
      <c r="C94" s="1"/>
      <c r="D94" s="24"/>
      <c r="E94" s="1"/>
      <c r="F94" s="9"/>
      <c r="G94" s="9"/>
    </row>
    <row r="95" spans="1:7" ht="15.75">
      <c r="A95" s="88"/>
      <c r="B95" s="24"/>
      <c r="C95" s="1" t="s">
        <v>1</v>
      </c>
      <c r="D95" s="24"/>
      <c r="E95" s="1" t="s">
        <v>1</v>
      </c>
      <c r="F95" s="1"/>
      <c r="G95" s="9"/>
    </row>
    <row r="96" spans="1:7" ht="15.75">
      <c r="A96" s="88"/>
      <c r="B96" s="1"/>
      <c r="C96" s="1"/>
      <c r="D96" s="1"/>
      <c r="E96" s="1"/>
      <c r="F96" s="9"/>
      <c r="G96" s="9"/>
    </row>
  </sheetData>
  <sheetProtection/>
  <mergeCells count="25">
    <mergeCell ref="A83:G83"/>
    <mergeCell ref="A54:G54"/>
    <mergeCell ref="A12:G12"/>
    <mergeCell ref="A15:G15"/>
    <mergeCell ref="A14:G14"/>
    <mergeCell ref="A1:G1"/>
    <mergeCell ref="A5:G5"/>
    <mergeCell ref="A6:G6"/>
    <mergeCell ref="A20:G20"/>
    <mergeCell ref="A82:F82"/>
    <mergeCell ref="A90:G90"/>
    <mergeCell ref="A9:G9"/>
    <mergeCell ref="A25:G25"/>
    <mergeCell ref="A52:E52"/>
    <mergeCell ref="A8:G8"/>
    <mergeCell ref="A91:G91"/>
    <mergeCell ref="A88:G88"/>
    <mergeCell ref="A87:G87"/>
    <mergeCell ref="A18:G18"/>
    <mergeCell ref="A85:G85"/>
    <mergeCell ref="A24:G24"/>
    <mergeCell ref="A81:E81"/>
    <mergeCell ref="A53:G53"/>
    <mergeCell ref="A89:G89"/>
    <mergeCell ref="A22:G22"/>
  </mergeCells>
  <printOptions/>
  <pageMargins left="0.7874015748031497" right="0" top="0.2362204724409449" bottom="0.4330708661417323" header="0.15748031496062992" footer="0.31496062992125984"/>
  <pageSetup fitToHeight="0" fitToWidth="1" horizontalDpi="600" verticalDpi="600" orientation="portrait" paperSize="8" scale="47"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S189"/>
  <sheetViews>
    <sheetView view="pageBreakPreview" zoomScale="80" zoomScaleNormal="70" zoomScaleSheetLayoutView="80" workbookViewId="0" topLeftCell="A1">
      <selection activeCell="E7" sqref="E7"/>
    </sheetView>
  </sheetViews>
  <sheetFormatPr defaultColWidth="9.140625" defaultRowHeight="15"/>
  <cols>
    <col min="1" max="1" width="5.7109375" style="4" customWidth="1"/>
    <col min="2" max="2" width="92.140625" style="9" customWidth="1"/>
    <col min="3" max="3" width="27.8515625" style="4" customWidth="1"/>
    <col min="4" max="5" width="30.28125" style="4" customWidth="1"/>
    <col min="6" max="6" width="49.28125" style="4" customWidth="1"/>
    <col min="7" max="7" width="9.00390625" style="4" customWidth="1"/>
    <col min="8" max="19" width="9.140625" style="5" customWidth="1"/>
    <col min="20" max="16384" width="9.140625" style="4" customWidth="1"/>
  </cols>
  <sheetData>
    <row r="1" spans="1:7" s="5" customFormat="1" ht="15.75">
      <c r="A1" s="141" t="s">
        <v>175</v>
      </c>
      <c r="B1" s="141"/>
      <c r="C1" s="141"/>
      <c r="D1" s="141"/>
      <c r="E1" s="141"/>
      <c r="F1" s="141"/>
      <c r="G1" s="4"/>
    </row>
    <row r="2" spans="1:7" s="5" customFormat="1" ht="15.75">
      <c r="A2" s="46"/>
      <c r="B2" s="9"/>
      <c r="C2" s="4"/>
      <c r="D2" s="4"/>
      <c r="E2" s="4"/>
      <c r="F2" s="4"/>
      <c r="G2" s="4"/>
    </row>
    <row r="3" spans="1:8" s="5" customFormat="1" ht="40.5" customHeight="1">
      <c r="A3" s="148" t="s">
        <v>273</v>
      </c>
      <c r="B3" s="148"/>
      <c r="C3" s="148"/>
      <c r="D3" s="148"/>
      <c r="E3" s="148"/>
      <c r="F3" s="148"/>
      <c r="G3" s="10"/>
      <c r="H3" s="10"/>
    </row>
    <row r="4" spans="1:7" s="5" customFormat="1" ht="15.75">
      <c r="A4" s="11"/>
      <c r="B4" s="9"/>
      <c r="C4" s="4"/>
      <c r="D4" s="4"/>
      <c r="E4" s="4"/>
      <c r="F4" s="4"/>
      <c r="G4" s="4"/>
    </row>
    <row r="5" spans="1:7" s="5" customFormat="1" ht="75">
      <c r="A5" s="76" t="s">
        <v>177</v>
      </c>
      <c r="B5" s="76" t="s">
        <v>178</v>
      </c>
      <c r="C5" s="77" t="s">
        <v>179</v>
      </c>
      <c r="D5" s="77" t="s">
        <v>180</v>
      </c>
      <c r="E5" s="77" t="s">
        <v>181</v>
      </c>
      <c r="F5" s="13" t="s">
        <v>77</v>
      </c>
      <c r="G5" s="4"/>
    </row>
    <row r="6" spans="1:7" s="5" customFormat="1" ht="47.25">
      <c r="A6" s="58">
        <v>1</v>
      </c>
      <c r="B6" s="115" t="s">
        <v>78</v>
      </c>
      <c r="C6" s="114" t="s">
        <v>79</v>
      </c>
      <c r="D6" s="59"/>
      <c r="E6" s="60"/>
      <c r="F6" s="3" t="s">
        <v>164</v>
      </c>
      <c r="G6" s="4"/>
    </row>
    <row r="7" spans="1:7" s="5" customFormat="1" ht="47.25">
      <c r="A7" s="58">
        <f>A6+1</f>
        <v>2</v>
      </c>
      <c r="B7" s="115" t="s">
        <v>80</v>
      </c>
      <c r="C7" s="114" t="s">
        <v>79</v>
      </c>
      <c r="D7" s="61"/>
      <c r="E7" s="60"/>
      <c r="F7" s="3" t="s">
        <v>164</v>
      </c>
      <c r="G7" s="4"/>
    </row>
    <row r="8" spans="1:7" s="5" customFormat="1" ht="15.75">
      <c r="A8" s="58">
        <f aca="true" t="shared" si="0" ref="A8:A71">A7+1</f>
        <v>3</v>
      </c>
      <c r="B8" s="115" t="s">
        <v>81</v>
      </c>
      <c r="C8" s="90" t="s">
        <v>82</v>
      </c>
      <c r="D8" s="61"/>
      <c r="E8" s="60"/>
      <c r="F8" s="123"/>
      <c r="G8" s="4"/>
    </row>
    <row r="9" spans="1:7" s="5" customFormat="1" ht="31.5">
      <c r="A9" s="58">
        <f t="shared" si="0"/>
        <v>4</v>
      </c>
      <c r="B9" s="115" t="s">
        <v>241</v>
      </c>
      <c r="C9" s="114" t="s">
        <v>57</v>
      </c>
      <c r="D9" s="61"/>
      <c r="E9" s="60"/>
      <c r="F9" s="108" t="s">
        <v>228</v>
      </c>
      <c r="G9" s="4"/>
    </row>
    <row r="10" spans="1:7" s="5" customFormat="1" ht="15.75">
      <c r="A10" s="58">
        <f t="shared" si="0"/>
        <v>5</v>
      </c>
      <c r="B10" s="115" t="s">
        <v>83</v>
      </c>
      <c r="C10" s="114" t="s">
        <v>84</v>
      </c>
      <c r="D10" s="61"/>
      <c r="E10" s="62"/>
      <c r="F10" s="123"/>
      <c r="G10" s="4"/>
    </row>
    <row r="11" spans="1:7" s="5" customFormat="1" ht="31.5">
      <c r="A11" s="58">
        <f t="shared" si="0"/>
        <v>6</v>
      </c>
      <c r="B11" s="115" t="s">
        <v>85</v>
      </c>
      <c r="C11" s="114" t="s">
        <v>84</v>
      </c>
      <c r="D11" s="61"/>
      <c r="E11" s="60"/>
      <c r="F11" s="122"/>
      <c r="G11" s="4"/>
    </row>
    <row r="12" spans="1:7" s="5" customFormat="1" ht="31.5">
      <c r="A12" s="58">
        <f t="shared" si="0"/>
        <v>7</v>
      </c>
      <c r="B12" s="115" t="s">
        <v>255</v>
      </c>
      <c r="C12" s="114" t="s">
        <v>84</v>
      </c>
      <c r="D12" s="61"/>
      <c r="E12" s="60"/>
      <c r="F12" s="122"/>
      <c r="G12" s="4"/>
    </row>
    <row r="13" spans="1:7" s="5" customFormat="1" ht="31.5">
      <c r="A13" s="58">
        <f t="shared" si="0"/>
        <v>8</v>
      </c>
      <c r="B13" s="115" t="s">
        <v>86</v>
      </c>
      <c r="C13" s="114" t="s">
        <v>84</v>
      </c>
      <c r="D13" s="61"/>
      <c r="E13" s="60"/>
      <c r="F13" s="122"/>
      <c r="G13" s="4"/>
    </row>
    <row r="14" spans="1:7" s="5" customFormat="1" ht="31.5">
      <c r="A14" s="58">
        <f t="shared" si="0"/>
        <v>9</v>
      </c>
      <c r="B14" s="115" t="s">
        <v>163</v>
      </c>
      <c r="C14" s="114" t="s">
        <v>84</v>
      </c>
      <c r="D14" s="63"/>
      <c r="E14" s="60"/>
      <c r="F14" s="123"/>
      <c r="G14" s="4"/>
    </row>
    <row r="15" spans="1:7" s="5" customFormat="1" ht="47.25">
      <c r="A15" s="58">
        <f t="shared" si="0"/>
        <v>10</v>
      </c>
      <c r="B15" s="115" t="s">
        <v>88</v>
      </c>
      <c r="C15" s="114" t="s">
        <v>84</v>
      </c>
      <c r="D15" s="63"/>
      <c r="E15" s="60"/>
      <c r="F15" s="123"/>
      <c r="G15" s="4"/>
    </row>
    <row r="16" spans="1:7" s="5" customFormat="1" ht="15.75">
      <c r="A16" s="58">
        <f t="shared" si="0"/>
        <v>11</v>
      </c>
      <c r="B16" s="118" t="s">
        <v>251</v>
      </c>
      <c r="C16" s="114" t="s">
        <v>84</v>
      </c>
      <c r="D16" s="59"/>
      <c r="E16" s="60"/>
      <c r="F16" s="123"/>
      <c r="G16" s="4"/>
    </row>
    <row r="17" spans="1:7" s="5" customFormat="1" ht="15.75">
      <c r="A17" s="58">
        <f t="shared" si="0"/>
        <v>12</v>
      </c>
      <c r="B17" s="118" t="s">
        <v>257</v>
      </c>
      <c r="C17" s="114" t="s">
        <v>84</v>
      </c>
      <c r="D17" s="124"/>
      <c r="E17" s="60"/>
      <c r="F17" s="123"/>
      <c r="G17" s="4"/>
    </row>
    <row r="18" spans="1:7" s="5" customFormat="1" ht="47.25">
      <c r="A18" s="58">
        <f t="shared" si="0"/>
        <v>13</v>
      </c>
      <c r="B18" s="115" t="s">
        <v>92</v>
      </c>
      <c r="C18" s="114" t="s">
        <v>93</v>
      </c>
      <c r="D18" s="64"/>
      <c r="E18" s="65"/>
      <c r="F18" s="108" t="s">
        <v>165</v>
      </c>
      <c r="G18" s="4"/>
    </row>
    <row r="19" spans="1:7" s="5" customFormat="1" ht="47.25">
      <c r="A19" s="58">
        <f t="shared" si="0"/>
        <v>14</v>
      </c>
      <c r="B19" s="117" t="s">
        <v>264</v>
      </c>
      <c r="C19" s="114" t="s">
        <v>57</v>
      </c>
      <c r="D19" s="64"/>
      <c r="E19" s="65"/>
      <c r="F19" s="108" t="s">
        <v>165</v>
      </c>
      <c r="G19" s="4"/>
    </row>
    <row r="20" spans="1:7" s="5" customFormat="1" ht="31.5">
      <c r="A20" s="58">
        <f t="shared" si="0"/>
        <v>15</v>
      </c>
      <c r="B20" s="117" t="s">
        <v>168</v>
      </c>
      <c r="C20" s="90" t="s">
        <v>253</v>
      </c>
      <c r="D20" s="63"/>
      <c r="E20" s="60"/>
      <c r="F20" s="123"/>
      <c r="G20" s="4"/>
    </row>
    <row r="21" spans="1:7" s="5" customFormat="1" ht="15.75">
      <c r="A21" s="58">
        <f t="shared" si="0"/>
        <v>16</v>
      </c>
      <c r="B21" s="115" t="s">
        <v>185</v>
      </c>
      <c r="C21" s="90" t="s">
        <v>253</v>
      </c>
      <c r="D21" s="59"/>
      <c r="E21" s="60"/>
      <c r="F21" s="47"/>
      <c r="G21" s="4"/>
    </row>
    <row r="22" spans="1:7" s="5" customFormat="1" ht="31.5">
      <c r="A22" s="58">
        <f t="shared" si="0"/>
        <v>17</v>
      </c>
      <c r="B22" s="115" t="s">
        <v>98</v>
      </c>
      <c r="C22" s="121" t="s">
        <v>254</v>
      </c>
      <c r="D22" s="63"/>
      <c r="E22" s="60"/>
      <c r="F22" s="49"/>
      <c r="G22" s="4"/>
    </row>
    <row r="23" spans="1:6" ht="15.75">
      <c r="A23" s="58">
        <f t="shared" si="0"/>
        <v>18</v>
      </c>
      <c r="B23" s="115" t="s">
        <v>109</v>
      </c>
      <c r="C23" s="90" t="s">
        <v>253</v>
      </c>
      <c r="D23" s="59"/>
      <c r="E23" s="60"/>
      <c r="F23" s="49"/>
    </row>
    <row r="24" spans="1:6" ht="15.75">
      <c r="A24" s="58">
        <f t="shared" si="0"/>
        <v>19</v>
      </c>
      <c r="B24" s="118" t="s">
        <v>183</v>
      </c>
      <c r="C24" s="90" t="s">
        <v>253</v>
      </c>
      <c r="D24" s="59"/>
      <c r="E24" s="60"/>
      <c r="F24" s="49"/>
    </row>
    <row r="25" spans="1:6" ht="72" customHeight="1">
      <c r="A25" s="58">
        <f t="shared" si="0"/>
        <v>20</v>
      </c>
      <c r="B25" s="115" t="s">
        <v>263</v>
      </c>
      <c r="C25" s="90" t="s">
        <v>253</v>
      </c>
      <c r="D25" s="67"/>
      <c r="E25" s="66"/>
      <c r="F25" s="49"/>
    </row>
    <row r="26" spans="1:6" ht="30.75" customHeight="1">
      <c r="A26" s="58">
        <f t="shared" si="0"/>
        <v>21</v>
      </c>
      <c r="B26" s="115" t="s">
        <v>262</v>
      </c>
      <c r="C26" s="114" t="s">
        <v>57</v>
      </c>
      <c r="D26" s="67"/>
      <c r="E26" s="66"/>
      <c r="F26" s="108" t="s">
        <v>228</v>
      </c>
    </row>
    <row r="27" spans="1:6" ht="15.75">
      <c r="A27" s="58">
        <f t="shared" si="0"/>
        <v>22</v>
      </c>
      <c r="B27" s="34" t="s">
        <v>260</v>
      </c>
      <c r="C27" s="33" t="s">
        <v>87</v>
      </c>
      <c r="D27" s="67"/>
      <c r="E27" s="66"/>
      <c r="F27" s="49"/>
    </row>
    <row r="28" spans="1:6" ht="15.75">
      <c r="A28" s="58">
        <f t="shared" si="0"/>
        <v>23</v>
      </c>
      <c r="B28" s="34" t="s">
        <v>269</v>
      </c>
      <c r="C28" s="33" t="s">
        <v>87</v>
      </c>
      <c r="D28" s="67"/>
      <c r="E28" s="66"/>
      <c r="F28" s="49"/>
    </row>
    <row r="29" spans="1:6" ht="15.75">
      <c r="A29" s="58">
        <f t="shared" si="0"/>
        <v>24</v>
      </c>
      <c r="B29" s="34" t="s">
        <v>261</v>
      </c>
      <c r="C29" s="33" t="s">
        <v>87</v>
      </c>
      <c r="D29" s="67"/>
      <c r="E29" s="66"/>
      <c r="F29" s="16"/>
    </row>
    <row r="30" spans="1:6" ht="47.25">
      <c r="A30" s="58">
        <f t="shared" si="0"/>
        <v>25</v>
      </c>
      <c r="B30" s="116" t="s">
        <v>89</v>
      </c>
      <c r="C30" s="114" t="s">
        <v>84</v>
      </c>
      <c r="D30" s="67"/>
      <c r="E30" s="66"/>
      <c r="F30" s="16"/>
    </row>
    <row r="31" spans="1:6" ht="15.75">
      <c r="A31" s="58">
        <f t="shared" si="0"/>
        <v>26</v>
      </c>
      <c r="B31" s="119" t="s">
        <v>90</v>
      </c>
      <c r="C31" s="114" t="s">
        <v>84</v>
      </c>
      <c r="D31" s="67"/>
      <c r="E31" s="68"/>
      <c r="F31" s="16"/>
    </row>
    <row r="32" spans="1:6" ht="15.75">
      <c r="A32" s="58">
        <f t="shared" si="0"/>
        <v>27</v>
      </c>
      <c r="B32" s="118" t="s">
        <v>91</v>
      </c>
      <c r="C32" s="114" t="s">
        <v>84</v>
      </c>
      <c r="D32" s="63"/>
      <c r="E32" s="68"/>
      <c r="F32" s="16"/>
    </row>
    <row r="33" spans="1:6" ht="47.25">
      <c r="A33" s="58">
        <f t="shared" si="0"/>
        <v>28</v>
      </c>
      <c r="B33" s="115" t="s">
        <v>94</v>
      </c>
      <c r="C33" s="114" t="s">
        <v>95</v>
      </c>
      <c r="D33" s="63"/>
      <c r="E33" s="68"/>
      <c r="F33" s="108" t="s">
        <v>165</v>
      </c>
    </row>
    <row r="34" spans="1:6" ht="47.25">
      <c r="A34" s="58">
        <f t="shared" si="0"/>
        <v>29</v>
      </c>
      <c r="B34" s="115" t="s">
        <v>94</v>
      </c>
      <c r="C34" s="114" t="s">
        <v>57</v>
      </c>
      <c r="D34" s="67"/>
      <c r="E34" s="65"/>
      <c r="F34" s="108" t="s">
        <v>165</v>
      </c>
    </row>
    <row r="35" spans="1:6" ht="15.75">
      <c r="A35" s="58">
        <f t="shared" si="0"/>
        <v>30</v>
      </c>
      <c r="B35" s="119" t="s">
        <v>96</v>
      </c>
      <c r="C35" s="114" t="s">
        <v>95</v>
      </c>
      <c r="D35" s="63"/>
      <c r="E35" s="65"/>
      <c r="F35" s="16"/>
    </row>
    <row r="36" spans="1:6" ht="15.75">
      <c r="A36" s="58">
        <f t="shared" si="0"/>
        <v>31</v>
      </c>
      <c r="B36" s="115" t="s">
        <v>97</v>
      </c>
      <c r="C36" s="35" t="s">
        <v>95</v>
      </c>
      <c r="D36" s="63"/>
      <c r="E36" s="65"/>
      <c r="F36" s="16"/>
    </row>
    <row r="37" spans="1:6" ht="31.5">
      <c r="A37" s="58">
        <f t="shared" si="0"/>
        <v>32</v>
      </c>
      <c r="B37" s="115" t="s">
        <v>182</v>
      </c>
      <c r="C37" s="35" t="s">
        <v>95</v>
      </c>
      <c r="D37" s="67"/>
      <c r="E37" s="65"/>
      <c r="F37" s="16"/>
    </row>
    <row r="38" spans="1:6" ht="31.5">
      <c r="A38" s="58">
        <f t="shared" si="0"/>
        <v>33</v>
      </c>
      <c r="B38" s="115" t="s">
        <v>252</v>
      </c>
      <c r="C38" s="90" t="s">
        <v>253</v>
      </c>
      <c r="D38" s="67"/>
      <c r="E38" s="65"/>
      <c r="F38" s="16"/>
    </row>
    <row r="39" spans="1:6" ht="15.75">
      <c r="A39" s="58">
        <f t="shared" si="0"/>
        <v>34</v>
      </c>
      <c r="B39" s="115" t="s">
        <v>184</v>
      </c>
      <c r="C39" s="35" t="s">
        <v>95</v>
      </c>
      <c r="D39" s="63"/>
      <c r="E39" s="65"/>
      <c r="F39" s="16"/>
    </row>
    <row r="40" spans="1:6" ht="31.5">
      <c r="A40" s="58">
        <f t="shared" si="0"/>
        <v>35</v>
      </c>
      <c r="B40" s="115" t="s">
        <v>186</v>
      </c>
      <c r="C40" s="90" t="s">
        <v>253</v>
      </c>
      <c r="D40" s="59"/>
      <c r="E40" s="65"/>
      <c r="F40" s="16"/>
    </row>
    <row r="41" spans="1:6" ht="15.75">
      <c r="A41" s="58">
        <f t="shared" si="0"/>
        <v>36</v>
      </c>
      <c r="B41" s="119" t="s">
        <v>99</v>
      </c>
      <c r="C41" s="90" t="s">
        <v>253</v>
      </c>
      <c r="D41" s="59"/>
      <c r="E41" s="69"/>
      <c r="F41" s="16"/>
    </row>
    <row r="42" spans="1:6" ht="15.75">
      <c r="A42" s="58">
        <f t="shared" si="0"/>
        <v>37</v>
      </c>
      <c r="B42" s="119" t="s">
        <v>100</v>
      </c>
      <c r="C42" s="90" t="s">
        <v>253</v>
      </c>
      <c r="D42" s="59"/>
      <c r="E42" s="65"/>
      <c r="F42" s="16"/>
    </row>
    <row r="43" spans="1:6" ht="31.5">
      <c r="A43" s="58">
        <f t="shared" si="0"/>
        <v>38</v>
      </c>
      <c r="B43" s="120" t="s">
        <v>101</v>
      </c>
      <c r="C43" s="90" t="s">
        <v>253</v>
      </c>
      <c r="D43" s="59"/>
      <c r="E43" s="65"/>
      <c r="F43" s="16"/>
    </row>
    <row r="44" spans="1:6" ht="31.5">
      <c r="A44" s="58">
        <f t="shared" si="0"/>
        <v>39</v>
      </c>
      <c r="B44" s="120" t="s">
        <v>102</v>
      </c>
      <c r="C44" s="90" t="s">
        <v>253</v>
      </c>
      <c r="D44" s="70"/>
      <c r="E44" s="65"/>
      <c r="F44" s="16"/>
    </row>
    <row r="45" spans="1:6" ht="15.75">
      <c r="A45" s="58">
        <f t="shared" si="0"/>
        <v>40</v>
      </c>
      <c r="B45" s="119" t="s">
        <v>103</v>
      </c>
      <c r="C45" s="90" t="s">
        <v>253</v>
      </c>
      <c r="D45" s="71"/>
      <c r="E45" s="65"/>
      <c r="F45" s="16"/>
    </row>
    <row r="46" spans="1:6" ht="31.5">
      <c r="A46" s="58">
        <f t="shared" si="0"/>
        <v>41</v>
      </c>
      <c r="B46" s="119" t="s">
        <v>104</v>
      </c>
      <c r="C46" s="90" t="s">
        <v>253</v>
      </c>
      <c r="D46" s="59"/>
      <c r="E46" s="69"/>
      <c r="F46" s="16"/>
    </row>
    <row r="47" spans="1:6" ht="15.75">
      <c r="A47" s="58">
        <f t="shared" si="0"/>
        <v>42</v>
      </c>
      <c r="B47" s="119" t="s">
        <v>105</v>
      </c>
      <c r="C47" s="90" t="s">
        <v>253</v>
      </c>
      <c r="D47" s="71"/>
      <c r="E47" s="69"/>
      <c r="F47" s="16"/>
    </row>
    <row r="48" spans="1:6" ht="47.25">
      <c r="A48" s="58">
        <f t="shared" si="0"/>
        <v>43</v>
      </c>
      <c r="B48" s="119" t="s">
        <v>106</v>
      </c>
      <c r="C48" s="35" t="s">
        <v>84</v>
      </c>
      <c r="D48" s="71"/>
      <c r="E48" s="69"/>
      <c r="F48" s="16"/>
    </row>
    <row r="49" spans="1:6" ht="15.75">
      <c r="A49" s="58">
        <f t="shared" si="0"/>
        <v>44</v>
      </c>
      <c r="B49" s="119" t="s">
        <v>107</v>
      </c>
      <c r="C49" s="90" t="s">
        <v>108</v>
      </c>
      <c r="D49" s="71"/>
      <c r="E49" s="69"/>
      <c r="F49" s="16"/>
    </row>
    <row r="50" spans="1:6" ht="31.5">
      <c r="A50" s="58">
        <f t="shared" si="0"/>
        <v>45</v>
      </c>
      <c r="B50" s="119" t="s">
        <v>110</v>
      </c>
      <c r="C50" s="90" t="s">
        <v>59</v>
      </c>
      <c r="D50" s="71"/>
      <c r="E50" s="69"/>
      <c r="F50" s="16"/>
    </row>
    <row r="51" spans="1:6" ht="15.75">
      <c r="A51" s="58">
        <f t="shared" si="0"/>
        <v>46</v>
      </c>
      <c r="B51" s="119" t="s">
        <v>111</v>
      </c>
      <c r="C51" s="90" t="s">
        <v>253</v>
      </c>
      <c r="D51" s="71"/>
      <c r="E51" s="69"/>
      <c r="F51" s="16"/>
    </row>
    <row r="52" spans="1:6" ht="31.5">
      <c r="A52" s="58">
        <f t="shared" si="0"/>
        <v>47</v>
      </c>
      <c r="B52" s="119" t="s">
        <v>112</v>
      </c>
      <c r="C52" s="31" t="s">
        <v>84</v>
      </c>
      <c r="D52" s="71"/>
      <c r="E52" s="69"/>
      <c r="F52" s="16"/>
    </row>
    <row r="53" spans="1:6" ht="15.75">
      <c r="A53" s="58">
        <f t="shared" si="0"/>
        <v>48</v>
      </c>
      <c r="B53" s="16" t="s">
        <v>2</v>
      </c>
      <c r="C53" s="14" t="s">
        <v>113</v>
      </c>
      <c r="D53" s="63"/>
      <c r="E53" s="69"/>
      <c r="F53" s="16"/>
    </row>
    <row r="54" spans="1:6" ht="15.75">
      <c r="A54" s="58">
        <f t="shared" si="0"/>
        <v>49</v>
      </c>
      <c r="B54" s="16" t="s">
        <v>114</v>
      </c>
      <c r="C54" s="14" t="s">
        <v>113</v>
      </c>
      <c r="D54" s="59"/>
      <c r="E54" s="69"/>
      <c r="F54" s="16"/>
    </row>
    <row r="55" spans="1:6" ht="15.75">
      <c r="A55" s="58">
        <f t="shared" si="0"/>
        <v>50</v>
      </c>
      <c r="B55" s="32" t="s">
        <v>187</v>
      </c>
      <c r="C55" s="14" t="s">
        <v>113</v>
      </c>
      <c r="D55" s="59"/>
      <c r="E55" s="69"/>
      <c r="F55" s="16"/>
    </row>
    <row r="56" spans="1:6" ht="15.75">
      <c r="A56" s="58">
        <f t="shared" si="0"/>
        <v>51</v>
      </c>
      <c r="B56" s="32" t="s">
        <v>115</v>
      </c>
      <c r="C56" s="14" t="s">
        <v>113</v>
      </c>
      <c r="D56" s="63"/>
      <c r="E56" s="69"/>
      <c r="F56" s="16"/>
    </row>
    <row r="57" spans="1:6" ht="15.75">
      <c r="A57" s="58">
        <f t="shared" si="0"/>
        <v>52</v>
      </c>
      <c r="B57" s="32" t="s">
        <v>188</v>
      </c>
      <c r="C57" s="14" t="s">
        <v>113</v>
      </c>
      <c r="D57" s="63"/>
      <c r="E57" s="65"/>
      <c r="F57" s="16"/>
    </row>
    <row r="58" spans="1:6" ht="15.75">
      <c r="A58" s="58">
        <f t="shared" si="0"/>
        <v>53</v>
      </c>
      <c r="B58" s="32" t="s">
        <v>116</v>
      </c>
      <c r="C58" s="14" t="s">
        <v>113</v>
      </c>
      <c r="D58" s="63"/>
      <c r="E58" s="69"/>
      <c r="F58" s="16"/>
    </row>
    <row r="59" spans="1:6" ht="15.75">
      <c r="A59" s="58">
        <f t="shared" si="0"/>
        <v>54</v>
      </c>
      <c r="B59" s="32" t="s">
        <v>189</v>
      </c>
      <c r="C59" s="14" t="s">
        <v>113</v>
      </c>
      <c r="D59" s="59"/>
      <c r="E59" s="69"/>
      <c r="F59" s="16"/>
    </row>
    <row r="60" spans="1:6" ht="15.75">
      <c r="A60" s="58">
        <f t="shared" si="0"/>
        <v>55</v>
      </c>
      <c r="B60" s="32" t="s">
        <v>190</v>
      </c>
      <c r="C60" s="14" t="s">
        <v>113</v>
      </c>
      <c r="D60" s="63"/>
      <c r="E60" s="69"/>
      <c r="F60" s="16"/>
    </row>
    <row r="61" spans="1:6" ht="15.75">
      <c r="A61" s="58">
        <f t="shared" si="0"/>
        <v>56</v>
      </c>
      <c r="B61" s="32" t="s">
        <v>191</v>
      </c>
      <c r="C61" s="31" t="s">
        <v>192</v>
      </c>
      <c r="D61" s="59"/>
      <c r="E61" s="69"/>
      <c r="F61" s="16"/>
    </row>
    <row r="62" spans="1:6" ht="15.75">
      <c r="A62" s="58">
        <f t="shared" si="0"/>
        <v>57</v>
      </c>
      <c r="B62" s="16" t="s">
        <v>6</v>
      </c>
      <c r="C62" s="14" t="s">
        <v>113</v>
      </c>
      <c r="D62" s="71"/>
      <c r="E62" s="69"/>
      <c r="F62" s="16"/>
    </row>
    <row r="63" spans="1:6" ht="15.75">
      <c r="A63" s="58">
        <f t="shared" si="0"/>
        <v>58</v>
      </c>
      <c r="B63" s="16" t="s">
        <v>7</v>
      </c>
      <c r="C63" s="14" t="s">
        <v>113</v>
      </c>
      <c r="D63" s="71"/>
      <c r="E63" s="69"/>
      <c r="F63" s="16"/>
    </row>
    <row r="64" spans="1:6" ht="15.75">
      <c r="A64" s="58">
        <f t="shared" si="0"/>
        <v>59</v>
      </c>
      <c r="B64" s="16" t="s">
        <v>8</v>
      </c>
      <c r="C64" s="14" t="s">
        <v>113</v>
      </c>
      <c r="D64" s="59"/>
      <c r="E64" s="65"/>
      <c r="F64" s="16"/>
    </row>
    <row r="65" spans="1:6" ht="15" customHeight="1">
      <c r="A65" s="58">
        <f t="shared" si="0"/>
        <v>60</v>
      </c>
      <c r="B65" s="16" t="s">
        <v>9</v>
      </c>
      <c r="C65" s="14" t="s">
        <v>113</v>
      </c>
      <c r="D65" s="59"/>
      <c r="E65" s="69"/>
      <c r="F65" s="16"/>
    </row>
    <row r="66" spans="1:6" ht="15.75">
      <c r="A66" s="58">
        <f t="shared" si="0"/>
        <v>61</v>
      </c>
      <c r="B66" s="16" t="s">
        <v>10</v>
      </c>
      <c r="C66" s="14" t="s">
        <v>113</v>
      </c>
      <c r="D66" s="72"/>
      <c r="E66" s="69"/>
      <c r="F66" s="16"/>
    </row>
    <row r="67" spans="1:6" ht="15.75">
      <c r="A67" s="58">
        <f t="shared" si="0"/>
        <v>62</v>
      </c>
      <c r="B67" s="16" t="s">
        <v>11</v>
      </c>
      <c r="C67" s="14" t="s">
        <v>117</v>
      </c>
      <c r="D67" s="59"/>
      <c r="E67" s="69"/>
      <c r="F67" s="16"/>
    </row>
    <row r="68" spans="1:6" ht="15.75">
      <c r="A68" s="58">
        <f t="shared" si="0"/>
        <v>63</v>
      </c>
      <c r="B68" s="16" t="s">
        <v>5</v>
      </c>
      <c r="C68" s="14" t="s">
        <v>118</v>
      </c>
      <c r="D68" s="59"/>
      <c r="E68" s="69"/>
      <c r="F68" s="16"/>
    </row>
    <row r="69" spans="1:6" ht="15.75">
      <c r="A69" s="58">
        <f t="shared" si="0"/>
        <v>64</v>
      </c>
      <c r="B69" s="16" t="s">
        <v>4</v>
      </c>
      <c r="C69" s="14" t="s">
        <v>118</v>
      </c>
      <c r="D69" s="63"/>
      <c r="E69" s="69"/>
      <c r="F69" s="16"/>
    </row>
    <row r="70" spans="1:6" ht="15.75">
      <c r="A70" s="58">
        <f t="shared" si="0"/>
        <v>65</v>
      </c>
      <c r="B70" s="16" t="s">
        <v>16</v>
      </c>
      <c r="C70" s="14" t="s">
        <v>118</v>
      </c>
      <c r="D70" s="59"/>
      <c r="E70" s="69"/>
      <c r="F70" s="16"/>
    </row>
    <row r="71" spans="1:6" ht="15.75">
      <c r="A71" s="58">
        <f t="shared" si="0"/>
        <v>66</v>
      </c>
      <c r="B71" s="16" t="s">
        <v>12</v>
      </c>
      <c r="C71" s="14" t="s">
        <v>118</v>
      </c>
      <c r="D71" s="59"/>
      <c r="E71" s="69"/>
      <c r="F71" s="16"/>
    </row>
    <row r="72" spans="1:6" ht="15.75">
      <c r="A72" s="58">
        <f aca="true" t="shared" si="1" ref="A72:A135">A71+1</f>
        <v>67</v>
      </c>
      <c r="B72" s="16" t="s">
        <v>13</v>
      </c>
      <c r="C72" s="14" t="s">
        <v>118</v>
      </c>
      <c r="D72" s="72"/>
      <c r="E72" s="69"/>
      <c r="F72" s="16"/>
    </row>
    <row r="73" spans="1:6" ht="15.75">
      <c r="A73" s="58">
        <f t="shared" si="1"/>
        <v>68</v>
      </c>
      <c r="B73" s="16" t="s">
        <v>14</v>
      </c>
      <c r="C73" s="14" t="s">
        <v>118</v>
      </c>
      <c r="D73" s="72"/>
      <c r="E73" s="69"/>
      <c r="F73" s="16"/>
    </row>
    <row r="74" spans="1:6" ht="15.75">
      <c r="A74" s="58">
        <f t="shared" si="1"/>
        <v>69</v>
      </c>
      <c r="B74" s="16" t="s">
        <v>15</v>
      </c>
      <c r="C74" s="14" t="s">
        <v>118</v>
      </c>
      <c r="D74" s="59"/>
      <c r="E74" s="69"/>
      <c r="F74" s="16"/>
    </row>
    <row r="75" spans="1:6" ht="15.75">
      <c r="A75" s="58">
        <f t="shared" si="1"/>
        <v>70</v>
      </c>
      <c r="B75" s="32" t="s">
        <v>193</v>
      </c>
      <c r="C75" s="14" t="s">
        <v>118</v>
      </c>
      <c r="D75" s="59"/>
      <c r="E75" s="69"/>
      <c r="F75" s="16"/>
    </row>
    <row r="76" spans="1:6" ht="15.75">
      <c r="A76" s="58">
        <f t="shared" si="1"/>
        <v>71</v>
      </c>
      <c r="B76" s="16" t="s">
        <v>53</v>
      </c>
      <c r="C76" s="14" t="s">
        <v>118</v>
      </c>
      <c r="D76" s="63"/>
      <c r="E76" s="69"/>
      <c r="F76" s="16"/>
    </row>
    <row r="77" spans="1:6" ht="15.75">
      <c r="A77" s="58">
        <f t="shared" si="1"/>
        <v>72</v>
      </c>
      <c r="B77" s="16" t="s">
        <v>17</v>
      </c>
      <c r="C77" s="14" t="s">
        <v>118</v>
      </c>
      <c r="D77" s="63"/>
      <c r="E77" s="69"/>
      <c r="F77" s="16"/>
    </row>
    <row r="78" spans="1:6" ht="15.75">
      <c r="A78" s="58">
        <f t="shared" si="1"/>
        <v>73</v>
      </c>
      <c r="B78" s="16" t="s">
        <v>18</v>
      </c>
      <c r="C78" s="14" t="s">
        <v>118</v>
      </c>
      <c r="D78" s="59"/>
      <c r="E78" s="69"/>
      <c r="F78" s="16"/>
    </row>
    <row r="79" spans="1:6" ht="15.75">
      <c r="A79" s="58">
        <f t="shared" si="1"/>
        <v>74</v>
      </c>
      <c r="B79" s="16" t="s">
        <v>19</v>
      </c>
      <c r="C79" s="14" t="s">
        <v>118</v>
      </c>
      <c r="D79" s="59"/>
      <c r="E79" s="69"/>
      <c r="F79" s="16"/>
    </row>
    <row r="80" spans="1:6" ht="15.75">
      <c r="A80" s="58">
        <f t="shared" si="1"/>
        <v>75</v>
      </c>
      <c r="B80" s="16" t="s">
        <v>20</v>
      </c>
      <c r="C80" s="14" t="s">
        <v>118</v>
      </c>
      <c r="D80" s="59"/>
      <c r="E80" s="69"/>
      <c r="F80" s="16"/>
    </row>
    <row r="81" spans="1:6" ht="15.75">
      <c r="A81" s="58">
        <f t="shared" si="1"/>
        <v>76</v>
      </c>
      <c r="B81" s="16" t="s">
        <v>21</v>
      </c>
      <c r="C81" s="14" t="s">
        <v>118</v>
      </c>
      <c r="D81" s="71"/>
      <c r="E81" s="69"/>
      <c r="F81" s="16"/>
    </row>
    <row r="82" spans="1:6" ht="15.75">
      <c r="A82" s="58">
        <f t="shared" si="1"/>
        <v>77</v>
      </c>
      <c r="B82" s="16" t="s">
        <v>22</v>
      </c>
      <c r="C82" s="14" t="s">
        <v>118</v>
      </c>
      <c r="D82" s="71"/>
      <c r="E82" s="69"/>
      <c r="F82" s="16"/>
    </row>
    <row r="83" spans="1:6" ht="15.75">
      <c r="A83" s="58">
        <f t="shared" si="1"/>
        <v>78</v>
      </c>
      <c r="B83" s="16" t="s">
        <v>23</v>
      </c>
      <c r="C83" s="14" t="s">
        <v>118</v>
      </c>
      <c r="D83" s="59"/>
      <c r="E83" s="69"/>
      <c r="F83" s="16"/>
    </row>
    <row r="84" spans="1:6" ht="15.75">
      <c r="A84" s="58">
        <f t="shared" si="1"/>
        <v>79</v>
      </c>
      <c r="B84" s="16" t="s">
        <v>24</v>
      </c>
      <c r="C84" s="14" t="s">
        <v>118</v>
      </c>
      <c r="D84" s="59"/>
      <c r="E84" s="69"/>
      <c r="F84" s="16"/>
    </row>
    <row r="85" spans="1:6" ht="15.75">
      <c r="A85" s="58">
        <f t="shared" si="1"/>
        <v>80</v>
      </c>
      <c r="B85" s="16" t="s">
        <v>25</v>
      </c>
      <c r="C85" s="14" t="s">
        <v>118</v>
      </c>
      <c r="D85" s="71"/>
      <c r="E85" s="69"/>
      <c r="F85" s="16"/>
    </row>
    <row r="86" spans="1:6" ht="15.75">
      <c r="A86" s="58">
        <f t="shared" si="1"/>
        <v>81</v>
      </c>
      <c r="B86" s="16" t="s">
        <v>26</v>
      </c>
      <c r="C86" s="14" t="s">
        <v>47</v>
      </c>
      <c r="D86" s="71"/>
      <c r="E86" s="69"/>
      <c r="F86" s="16"/>
    </row>
    <row r="87" spans="1:6" ht="15.75">
      <c r="A87" s="58">
        <f t="shared" si="1"/>
        <v>82</v>
      </c>
      <c r="B87" s="16" t="s">
        <v>27</v>
      </c>
      <c r="C87" s="14" t="s">
        <v>118</v>
      </c>
      <c r="D87" s="71"/>
      <c r="E87" s="69"/>
      <c r="F87" s="16"/>
    </row>
    <row r="88" spans="1:6" ht="15.75">
      <c r="A88" s="58">
        <f t="shared" si="1"/>
        <v>83</v>
      </c>
      <c r="B88" s="16" t="s">
        <v>28</v>
      </c>
      <c r="C88" s="14" t="s">
        <v>118</v>
      </c>
      <c r="D88" s="71"/>
      <c r="E88" s="69"/>
      <c r="F88" s="16"/>
    </row>
    <row r="89" spans="1:6" ht="15.75">
      <c r="A89" s="58">
        <f t="shared" si="1"/>
        <v>84</v>
      </c>
      <c r="B89" s="16" t="s">
        <v>29</v>
      </c>
      <c r="C89" s="14" t="s">
        <v>118</v>
      </c>
      <c r="D89" s="71"/>
      <c r="E89" s="69"/>
      <c r="F89" s="16"/>
    </row>
    <row r="90" spans="1:6" ht="15.75">
      <c r="A90" s="58">
        <f t="shared" si="1"/>
        <v>85</v>
      </c>
      <c r="B90" s="16" t="s">
        <v>30</v>
      </c>
      <c r="C90" s="14" t="s">
        <v>118</v>
      </c>
      <c r="D90" s="71"/>
      <c r="E90" s="69"/>
      <c r="F90" s="16"/>
    </row>
    <row r="91" spans="1:6" ht="15.75">
      <c r="A91" s="58">
        <f t="shared" si="1"/>
        <v>86</v>
      </c>
      <c r="B91" s="16" t="s">
        <v>5</v>
      </c>
      <c r="C91" s="14" t="s">
        <v>118</v>
      </c>
      <c r="D91" s="71"/>
      <c r="E91" s="69"/>
      <c r="F91" s="16"/>
    </row>
    <row r="92" spans="1:6" ht="15.75">
      <c r="A92" s="58">
        <f t="shared" si="1"/>
        <v>87</v>
      </c>
      <c r="B92" s="16" t="s">
        <v>4</v>
      </c>
      <c r="C92" s="14" t="s">
        <v>118</v>
      </c>
      <c r="D92" s="71"/>
      <c r="E92" s="69"/>
      <c r="F92" s="16"/>
    </row>
    <row r="93" spans="1:6" ht="15.75">
      <c r="A93" s="58">
        <f t="shared" si="1"/>
        <v>88</v>
      </c>
      <c r="B93" s="16" t="s">
        <v>3</v>
      </c>
      <c r="C93" s="14" t="s">
        <v>118</v>
      </c>
      <c r="D93" s="71"/>
      <c r="E93" s="69"/>
      <c r="F93" s="16"/>
    </row>
    <row r="94" spans="1:6" ht="15.75">
      <c r="A94" s="58">
        <f t="shared" si="1"/>
        <v>89</v>
      </c>
      <c r="B94" s="16" t="s">
        <v>119</v>
      </c>
      <c r="C94" s="14" t="s">
        <v>113</v>
      </c>
      <c r="D94" s="71"/>
      <c r="E94" s="69"/>
      <c r="F94" s="16"/>
    </row>
    <row r="95" spans="1:6" ht="15.75">
      <c r="A95" s="58">
        <f t="shared" si="1"/>
        <v>90</v>
      </c>
      <c r="B95" s="16" t="s">
        <v>31</v>
      </c>
      <c r="C95" s="14" t="s">
        <v>113</v>
      </c>
      <c r="D95" s="71"/>
      <c r="E95" s="69"/>
      <c r="F95" s="16"/>
    </row>
    <row r="96" spans="1:6" ht="15.75">
      <c r="A96" s="58">
        <f t="shared" si="1"/>
        <v>91</v>
      </c>
      <c r="B96" s="32" t="s">
        <v>120</v>
      </c>
      <c r="C96" s="14" t="s">
        <v>113</v>
      </c>
      <c r="D96" s="59"/>
      <c r="E96" s="69"/>
      <c r="F96" s="16"/>
    </row>
    <row r="97" spans="1:6" ht="15.75">
      <c r="A97" s="58">
        <f t="shared" si="1"/>
        <v>92</v>
      </c>
      <c r="B97" s="32" t="s">
        <v>121</v>
      </c>
      <c r="C97" s="14" t="s">
        <v>113</v>
      </c>
      <c r="D97" s="59"/>
      <c r="E97" s="69"/>
      <c r="F97" s="16"/>
    </row>
    <row r="98" spans="1:6" ht="15.75">
      <c r="A98" s="58">
        <f t="shared" si="1"/>
        <v>93</v>
      </c>
      <c r="B98" s="32" t="s">
        <v>122</v>
      </c>
      <c r="C98" s="14" t="s">
        <v>113</v>
      </c>
      <c r="D98" s="71"/>
      <c r="E98" s="69"/>
      <c r="F98" s="16"/>
    </row>
    <row r="99" spans="1:6" ht="15.75">
      <c r="A99" s="58">
        <f t="shared" si="1"/>
        <v>94</v>
      </c>
      <c r="B99" s="16" t="s">
        <v>123</v>
      </c>
      <c r="C99" s="14" t="s">
        <v>113</v>
      </c>
      <c r="D99" s="71"/>
      <c r="E99" s="69"/>
      <c r="F99" s="16"/>
    </row>
    <row r="100" spans="1:6" ht="15.75">
      <c r="A100" s="58">
        <f t="shared" si="1"/>
        <v>95</v>
      </c>
      <c r="B100" s="16" t="s">
        <v>124</v>
      </c>
      <c r="C100" s="14" t="s">
        <v>113</v>
      </c>
      <c r="D100" s="71"/>
      <c r="E100" s="69"/>
      <c r="F100" s="16"/>
    </row>
    <row r="101" spans="1:6" ht="15.75">
      <c r="A101" s="58">
        <f t="shared" si="1"/>
        <v>96</v>
      </c>
      <c r="B101" s="16" t="s">
        <v>125</v>
      </c>
      <c r="C101" s="14" t="s">
        <v>113</v>
      </c>
      <c r="D101" s="71"/>
      <c r="E101" s="69"/>
      <c r="F101" s="16"/>
    </row>
    <row r="102" spans="1:6" ht="15.75">
      <c r="A102" s="58">
        <f t="shared" si="1"/>
        <v>97</v>
      </c>
      <c r="B102" s="16" t="s">
        <v>126</v>
      </c>
      <c r="C102" s="14" t="s">
        <v>113</v>
      </c>
      <c r="D102" s="71"/>
      <c r="E102" s="69"/>
      <c r="F102" s="16"/>
    </row>
    <row r="103" spans="1:6" ht="15.75">
      <c r="A103" s="58">
        <f t="shared" si="1"/>
        <v>98</v>
      </c>
      <c r="B103" s="16" t="s">
        <v>127</v>
      </c>
      <c r="C103" s="14" t="s">
        <v>113</v>
      </c>
      <c r="D103" s="71"/>
      <c r="E103" s="69"/>
      <c r="F103" s="16"/>
    </row>
    <row r="104" spans="1:6" ht="15.75">
      <c r="A104" s="58">
        <f t="shared" si="1"/>
        <v>99</v>
      </c>
      <c r="B104" s="16" t="s">
        <v>128</v>
      </c>
      <c r="C104" s="14" t="s">
        <v>113</v>
      </c>
      <c r="D104" s="71"/>
      <c r="E104" s="69"/>
      <c r="F104" s="16"/>
    </row>
    <row r="105" spans="1:6" ht="15.75">
      <c r="A105" s="58">
        <f t="shared" si="1"/>
        <v>100</v>
      </c>
      <c r="B105" s="16" t="s">
        <v>129</v>
      </c>
      <c r="C105" s="14" t="s">
        <v>113</v>
      </c>
      <c r="D105" s="71"/>
      <c r="E105" s="69"/>
      <c r="F105" s="16"/>
    </row>
    <row r="106" spans="1:6" ht="15.75">
      <c r="A106" s="58">
        <f t="shared" si="1"/>
        <v>101</v>
      </c>
      <c r="B106" s="16" t="s">
        <v>130</v>
      </c>
      <c r="C106" s="14" t="s">
        <v>113</v>
      </c>
      <c r="D106" s="71"/>
      <c r="E106" s="69"/>
      <c r="F106" s="16"/>
    </row>
    <row r="107" spans="1:6" ht="15.75">
      <c r="A107" s="58">
        <f t="shared" si="1"/>
        <v>102</v>
      </c>
      <c r="B107" s="16" t="s">
        <v>131</v>
      </c>
      <c r="C107" s="14" t="s">
        <v>113</v>
      </c>
      <c r="D107" s="71"/>
      <c r="E107" s="69"/>
      <c r="F107" s="16"/>
    </row>
    <row r="108" spans="1:6" ht="15.75">
      <c r="A108" s="58">
        <f t="shared" si="1"/>
        <v>103</v>
      </c>
      <c r="B108" s="16" t="s">
        <v>132</v>
      </c>
      <c r="C108" s="14" t="s">
        <v>113</v>
      </c>
      <c r="D108" s="71"/>
      <c r="E108" s="69"/>
      <c r="F108" s="16"/>
    </row>
    <row r="109" spans="1:6" ht="15.75">
      <c r="A109" s="58">
        <f t="shared" si="1"/>
        <v>104</v>
      </c>
      <c r="B109" s="32" t="s">
        <v>133</v>
      </c>
      <c r="C109" s="14" t="s">
        <v>113</v>
      </c>
      <c r="D109" s="71"/>
      <c r="E109" s="69"/>
      <c r="F109" s="16"/>
    </row>
    <row r="110" spans="1:6" ht="15.75">
      <c r="A110" s="58">
        <f t="shared" si="1"/>
        <v>105</v>
      </c>
      <c r="B110" s="32" t="s">
        <v>134</v>
      </c>
      <c r="C110" s="14" t="s">
        <v>113</v>
      </c>
      <c r="D110" s="71"/>
      <c r="E110" s="69"/>
      <c r="F110" s="16"/>
    </row>
    <row r="111" spans="1:6" ht="15.75">
      <c r="A111" s="58">
        <f t="shared" si="1"/>
        <v>106</v>
      </c>
      <c r="B111" s="32" t="s">
        <v>135</v>
      </c>
      <c r="C111" s="14" t="s">
        <v>113</v>
      </c>
      <c r="D111" s="71"/>
      <c r="E111" s="69"/>
      <c r="F111" s="16"/>
    </row>
    <row r="112" spans="1:6" ht="15.75">
      <c r="A112" s="58">
        <f t="shared" si="1"/>
        <v>107</v>
      </c>
      <c r="B112" s="16" t="s">
        <v>136</v>
      </c>
      <c r="C112" s="14" t="s">
        <v>113</v>
      </c>
      <c r="D112" s="71"/>
      <c r="E112" s="69"/>
      <c r="F112" s="16"/>
    </row>
    <row r="113" spans="1:6" ht="15.75">
      <c r="A113" s="58">
        <f t="shared" si="1"/>
        <v>108</v>
      </c>
      <c r="B113" s="16" t="s">
        <v>137</v>
      </c>
      <c r="C113" s="14" t="s">
        <v>113</v>
      </c>
      <c r="D113" s="71"/>
      <c r="E113" s="69"/>
      <c r="F113" s="16"/>
    </row>
    <row r="114" spans="1:6" ht="15.75">
      <c r="A114" s="58">
        <f t="shared" si="1"/>
        <v>109</v>
      </c>
      <c r="B114" s="16" t="s">
        <v>32</v>
      </c>
      <c r="C114" s="14" t="s">
        <v>113</v>
      </c>
      <c r="D114" s="71"/>
      <c r="E114" s="69"/>
      <c r="F114" s="16"/>
    </row>
    <row r="115" spans="1:6" ht="15.75">
      <c r="A115" s="58">
        <f t="shared" si="1"/>
        <v>110</v>
      </c>
      <c r="B115" s="16" t="s">
        <v>138</v>
      </c>
      <c r="C115" s="14" t="s">
        <v>113</v>
      </c>
      <c r="D115" s="71"/>
      <c r="E115" s="69"/>
      <c r="F115" s="16"/>
    </row>
    <row r="116" spans="1:6" ht="15.75">
      <c r="A116" s="58">
        <f t="shared" si="1"/>
        <v>111</v>
      </c>
      <c r="B116" s="16" t="s">
        <v>33</v>
      </c>
      <c r="C116" s="14" t="s">
        <v>113</v>
      </c>
      <c r="D116" s="71"/>
      <c r="E116" s="69"/>
      <c r="F116" s="16"/>
    </row>
    <row r="117" spans="1:6" ht="15.75">
      <c r="A117" s="58">
        <f t="shared" si="1"/>
        <v>112</v>
      </c>
      <c r="B117" s="16" t="s">
        <v>139</v>
      </c>
      <c r="C117" s="14" t="s">
        <v>113</v>
      </c>
      <c r="D117" s="71"/>
      <c r="E117" s="69"/>
      <c r="F117" s="16"/>
    </row>
    <row r="118" spans="1:6" ht="15.75">
      <c r="A118" s="58">
        <f t="shared" si="1"/>
        <v>113</v>
      </c>
      <c r="B118" s="16" t="s">
        <v>34</v>
      </c>
      <c r="C118" s="14" t="s">
        <v>113</v>
      </c>
      <c r="D118" s="71"/>
      <c r="E118" s="69"/>
      <c r="F118" s="16"/>
    </row>
    <row r="119" spans="1:6" ht="15.75">
      <c r="A119" s="58">
        <f t="shared" si="1"/>
        <v>114</v>
      </c>
      <c r="B119" s="16" t="s">
        <v>140</v>
      </c>
      <c r="C119" s="14" t="s">
        <v>113</v>
      </c>
      <c r="D119" s="71"/>
      <c r="E119" s="69"/>
      <c r="F119" s="16"/>
    </row>
    <row r="120" spans="1:6" ht="15.75">
      <c r="A120" s="58">
        <f t="shared" si="1"/>
        <v>115</v>
      </c>
      <c r="B120" s="16" t="s">
        <v>35</v>
      </c>
      <c r="C120" s="14" t="s">
        <v>113</v>
      </c>
      <c r="D120" s="71"/>
      <c r="E120" s="69"/>
      <c r="F120" s="16"/>
    </row>
    <row r="121" spans="1:6" ht="15.75">
      <c r="A121" s="58">
        <f t="shared" si="1"/>
        <v>116</v>
      </c>
      <c r="B121" s="16" t="s">
        <v>36</v>
      </c>
      <c r="C121" s="14" t="s">
        <v>113</v>
      </c>
      <c r="D121" s="71"/>
      <c r="E121" s="69"/>
      <c r="F121" s="16"/>
    </row>
    <row r="122" spans="1:6" ht="15.75">
      <c r="A122" s="58">
        <f t="shared" si="1"/>
        <v>117</v>
      </c>
      <c r="B122" s="16" t="s">
        <v>141</v>
      </c>
      <c r="C122" s="14" t="s">
        <v>113</v>
      </c>
      <c r="D122" s="71"/>
      <c r="E122" s="69"/>
      <c r="F122" s="16"/>
    </row>
    <row r="123" spans="1:6" ht="15.75">
      <c r="A123" s="58">
        <f t="shared" si="1"/>
        <v>118</v>
      </c>
      <c r="B123" s="16" t="s">
        <v>142</v>
      </c>
      <c r="C123" s="14" t="s">
        <v>113</v>
      </c>
      <c r="D123" s="71"/>
      <c r="E123" s="69"/>
      <c r="F123" s="16"/>
    </row>
    <row r="124" spans="1:6" ht="15.75">
      <c r="A124" s="58">
        <f t="shared" si="1"/>
        <v>119</v>
      </c>
      <c r="B124" s="16" t="s">
        <v>143</v>
      </c>
      <c r="C124" s="14" t="s">
        <v>113</v>
      </c>
      <c r="D124" s="71"/>
      <c r="E124" s="69"/>
      <c r="F124" s="16"/>
    </row>
    <row r="125" spans="1:6" ht="15.75">
      <c r="A125" s="58">
        <f t="shared" si="1"/>
        <v>120</v>
      </c>
      <c r="B125" s="16" t="s">
        <v>144</v>
      </c>
      <c r="C125" s="14" t="s">
        <v>113</v>
      </c>
      <c r="D125" s="59"/>
      <c r="E125" s="69"/>
      <c r="F125" s="16"/>
    </row>
    <row r="126" spans="1:6" ht="15.75">
      <c r="A126" s="58">
        <f t="shared" si="1"/>
        <v>121</v>
      </c>
      <c r="B126" s="16" t="s">
        <v>145</v>
      </c>
      <c r="C126" s="14" t="s">
        <v>113</v>
      </c>
      <c r="D126" s="59"/>
      <c r="E126" s="69"/>
      <c r="F126" s="16"/>
    </row>
    <row r="127" spans="1:6" ht="15.75">
      <c r="A127" s="58">
        <f t="shared" si="1"/>
        <v>122</v>
      </c>
      <c r="B127" s="16" t="s">
        <v>146</v>
      </c>
      <c r="C127" s="14" t="s">
        <v>113</v>
      </c>
      <c r="D127" s="59"/>
      <c r="E127" s="69"/>
      <c r="F127" s="16"/>
    </row>
    <row r="128" spans="1:6" ht="15.75">
      <c r="A128" s="58">
        <f t="shared" si="1"/>
        <v>123</v>
      </c>
      <c r="B128" s="16" t="s">
        <v>147</v>
      </c>
      <c r="C128" s="14" t="s">
        <v>113</v>
      </c>
      <c r="D128" s="59"/>
      <c r="E128" s="69"/>
      <c r="F128" s="16"/>
    </row>
    <row r="129" spans="1:6" ht="15.75">
      <c r="A129" s="58">
        <f t="shared" si="1"/>
        <v>124</v>
      </c>
      <c r="B129" s="16" t="s">
        <v>148</v>
      </c>
      <c r="C129" s="14" t="s">
        <v>113</v>
      </c>
      <c r="D129" s="71"/>
      <c r="E129" s="69"/>
      <c r="F129" s="16"/>
    </row>
    <row r="130" spans="1:6" ht="15.75">
      <c r="A130" s="58">
        <f t="shared" si="1"/>
        <v>125</v>
      </c>
      <c r="B130" s="32" t="s">
        <v>149</v>
      </c>
      <c r="C130" s="14" t="s">
        <v>113</v>
      </c>
      <c r="D130" s="71"/>
      <c r="E130" s="69"/>
      <c r="F130" s="16"/>
    </row>
    <row r="131" spans="1:6" ht="15.75">
      <c r="A131" s="58">
        <f t="shared" si="1"/>
        <v>126</v>
      </c>
      <c r="B131" s="32" t="s">
        <v>150</v>
      </c>
      <c r="C131" s="14" t="s">
        <v>113</v>
      </c>
      <c r="D131" s="71"/>
      <c r="E131" s="69"/>
      <c r="F131" s="16"/>
    </row>
    <row r="132" spans="1:6" ht="15.75">
      <c r="A132" s="58">
        <f t="shared" si="1"/>
        <v>127</v>
      </c>
      <c r="B132" s="32" t="s">
        <v>151</v>
      </c>
      <c r="C132" s="14" t="s">
        <v>113</v>
      </c>
      <c r="D132" s="71"/>
      <c r="E132" s="69"/>
      <c r="F132" s="16"/>
    </row>
    <row r="133" spans="1:6" ht="15.75">
      <c r="A133" s="58">
        <f t="shared" si="1"/>
        <v>128</v>
      </c>
      <c r="B133" s="16" t="s">
        <v>152</v>
      </c>
      <c r="C133" s="14" t="s">
        <v>113</v>
      </c>
      <c r="D133" s="59"/>
      <c r="E133" s="69"/>
      <c r="F133" s="16"/>
    </row>
    <row r="134" spans="1:6" ht="15.75">
      <c r="A134" s="58">
        <f t="shared" si="1"/>
        <v>129</v>
      </c>
      <c r="B134" s="16" t="s">
        <v>153</v>
      </c>
      <c r="C134" s="14" t="s">
        <v>113</v>
      </c>
      <c r="D134" s="59"/>
      <c r="E134" s="69"/>
      <c r="F134" s="16"/>
    </row>
    <row r="135" spans="1:6" ht="15.75">
      <c r="A135" s="58">
        <f t="shared" si="1"/>
        <v>130</v>
      </c>
      <c r="B135" s="16" t="s">
        <v>50</v>
      </c>
      <c r="C135" s="14" t="s">
        <v>113</v>
      </c>
      <c r="D135" s="59"/>
      <c r="E135" s="69"/>
      <c r="F135" s="16"/>
    </row>
    <row r="136" spans="1:6" ht="15.75">
      <c r="A136" s="58">
        <f aca="true" t="shared" si="2" ref="A136:A156">A135+1</f>
        <v>131</v>
      </c>
      <c r="B136" s="16" t="s">
        <v>153</v>
      </c>
      <c r="C136" s="14" t="s">
        <v>113</v>
      </c>
      <c r="D136" s="59"/>
      <c r="E136" s="69"/>
      <c r="F136" s="16"/>
    </row>
    <row r="137" spans="1:6" ht="15.75">
      <c r="A137" s="58">
        <f t="shared" si="2"/>
        <v>132</v>
      </c>
      <c r="B137" s="16" t="s">
        <v>154</v>
      </c>
      <c r="C137" s="14" t="s">
        <v>113</v>
      </c>
      <c r="D137" s="59"/>
      <c r="E137" s="69"/>
      <c r="F137" s="16"/>
    </row>
    <row r="138" spans="1:6" ht="15.75">
      <c r="A138" s="58">
        <f t="shared" si="2"/>
        <v>133</v>
      </c>
      <c r="B138" s="32" t="s">
        <v>155</v>
      </c>
      <c r="C138" s="14" t="s">
        <v>113</v>
      </c>
      <c r="D138" s="59"/>
      <c r="E138" s="65"/>
      <c r="F138" s="16"/>
    </row>
    <row r="139" spans="1:6" ht="15.75">
      <c r="A139" s="58">
        <f t="shared" si="2"/>
        <v>134</v>
      </c>
      <c r="B139" s="32" t="s">
        <v>156</v>
      </c>
      <c r="C139" s="14" t="s">
        <v>113</v>
      </c>
      <c r="D139" s="59"/>
      <c r="E139" s="65"/>
      <c r="F139" s="16"/>
    </row>
    <row r="140" spans="1:6" ht="15.75">
      <c r="A140" s="58">
        <f t="shared" si="2"/>
        <v>135</v>
      </c>
      <c r="B140" s="32" t="s">
        <v>157</v>
      </c>
      <c r="C140" s="14" t="s">
        <v>113</v>
      </c>
      <c r="D140" s="71"/>
      <c r="E140" s="65"/>
      <c r="F140" s="16"/>
    </row>
    <row r="141" spans="1:19" s="6" customFormat="1" ht="15.75">
      <c r="A141" s="58">
        <f t="shared" si="2"/>
        <v>136</v>
      </c>
      <c r="B141" s="16" t="s">
        <v>158</v>
      </c>
      <c r="C141" s="14" t="s">
        <v>113</v>
      </c>
      <c r="D141" s="71"/>
      <c r="E141" s="65"/>
      <c r="F141" s="16"/>
      <c r="H141" s="17"/>
      <c r="I141" s="17"/>
      <c r="J141" s="17"/>
      <c r="K141" s="17"/>
      <c r="L141" s="17"/>
      <c r="M141" s="17"/>
      <c r="N141" s="17"/>
      <c r="O141" s="17"/>
      <c r="P141" s="17"/>
      <c r="Q141" s="17"/>
      <c r="R141" s="17"/>
      <c r="S141" s="17"/>
    </row>
    <row r="142" spans="1:19" s="6" customFormat="1" ht="15.75">
      <c r="A142" s="58">
        <f t="shared" si="2"/>
        <v>137</v>
      </c>
      <c r="B142" s="16" t="s">
        <v>159</v>
      </c>
      <c r="C142" s="14" t="s">
        <v>113</v>
      </c>
      <c r="D142" s="71"/>
      <c r="E142" s="65"/>
      <c r="F142" s="16"/>
      <c r="H142" s="17"/>
      <c r="I142" s="17"/>
      <c r="J142" s="17"/>
      <c r="K142" s="17"/>
      <c r="L142" s="17"/>
      <c r="M142" s="17"/>
      <c r="N142" s="17"/>
      <c r="O142" s="17"/>
      <c r="P142" s="17"/>
      <c r="Q142" s="17"/>
      <c r="R142" s="17"/>
      <c r="S142" s="17"/>
    </row>
    <row r="143" spans="1:19" s="6" customFormat="1" ht="15.75">
      <c r="A143" s="58">
        <f t="shared" si="2"/>
        <v>138</v>
      </c>
      <c r="B143" s="16" t="s">
        <v>160</v>
      </c>
      <c r="C143" s="14" t="s">
        <v>113</v>
      </c>
      <c r="D143" s="79"/>
      <c r="E143" s="80"/>
      <c r="F143" s="16"/>
      <c r="H143" s="17"/>
      <c r="I143" s="17"/>
      <c r="J143" s="17"/>
      <c r="K143" s="17"/>
      <c r="L143" s="17"/>
      <c r="M143" s="17"/>
      <c r="N143" s="17"/>
      <c r="O143" s="17"/>
      <c r="P143" s="17"/>
      <c r="Q143" s="17"/>
      <c r="R143" s="17"/>
      <c r="S143" s="17"/>
    </row>
    <row r="144" spans="1:19" s="6" customFormat="1" ht="15.75">
      <c r="A144" s="58">
        <f t="shared" si="2"/>
        <v>139</v>
      </c>
      <c r="B144" s="16" t="s">
        <v>161</v>
      </c>
      <c r="C144" s="14" t="s">
        <v>113</v>
      </c>
      <c r="D144" s="75"/>
      <c r="E144" s="65"/>
      <c r="F144" s="16"/>
      <c r="H144" s="17"/>
      <c r="I144" s="17"/>
      <c r="J144" s="17"/>
      <c r="K144" s="17"/>
      <c r="L144" s="17"/>
      <c r="M144" s="17"/>
      <c r="N144" s="17"/>
      <c r="O144" s="17"/>
      <c r="P144" s="17"/>
      <c r="Q144" s="17"/>
      <c r="R144" s="17"/>
      <c r="S144" s="17"/>
    </row>
    <row r="145" spans="1:19" s="6" customFormat="1" ht="15.75">
      <c r="A145" s="58">
        <f t="shared" si="2"/>
        <v>140</v>
      </c>
      <c r="B145" s="16" t="s">
        <v>162</v>
      </c>
      <c r="C145" s="14" t="s">
        <v>113</v>
      </c>
      <c r="D145" s="75"/>
      <c r="E145" s="65"/>
      <c r="F145" s="16"/>
      <c r="H145" s="17"/>
      <c r="I145" s="17"/>
      <c r="J145" s="17"/>
      <c r="K145" s="17"/>
      <c r="L145" s="17"/>
      <c r="M145" s="17"/>
      <c r="N145" s="17"/>
      <c r="O145" s="17"/>
      <c r="P145" s="17"/>
      <c r="Q145" s="17"/>
      <c r="R145" s="17"/>
      <c r="S145" s="17"/>
    </row>
    <row r="146" spans="1:19" s="6" customFormat="1" ht="15.75">
      <c r="A146" s="58">
        <f t="shared" si="2"/>
        <v>141</v>
      </c>
      <c r="B146" s="16" t="s">
        <v>37</v>
      </c>
      <c r="C146" s="14" t="s">
        <v>118</v>
      </c>
      <c r="D146" s="75"/>
      <c r="E146" s="65"/>
      <c r="F146" s="16"/>
      <c r="H146" s="17"/>
      <c r="I146" s="17"/>
      <c r="J146" s="17"/>
      <c r="K146" s="17"/>
      <c r="L146" s="17"/>
      <c r="M146" s="17"/>
      <c r="N146" s="17"/>
      <c r="O146" s="17"/>
      <c r="P146" s="17"/>
      <c r="Q146" s="17"/>
      <c r="R146" s="17"/>
      <c r="S146" s="17"/>
    </row>
    <row r="147" spans="1:19" s="6" customFormat="1" ht="15.75">
      <c r="A147" s="58">
        <f t="shared" si="2"/>
        <v>142</v>
      </c>
      <c r="B147" s="16" t="s">
        <v>38</v>
      </c>
      <c r="C147" s="14" t="s">
        <v>118</v>
      </c>
      <c r="D147" s="75"/>
      <c r="E147" s="65"/>
      <c r="F147" s="16"/>
      <c r="H147" s="17"/>
      <c r="I147" s="17"/>
      <c r="J147" s="17"/>
      <c r="K147" s="17"/>
      <c r="L147" s="17"/>
      <c r="M147" s="17"/>
      <c r="N147" s="17"/>
      <c r="O147" s="17"/>
      <c r="P147" s="17"/>
      <c r="Q147" s="17"/>
      <c r="R147" s="17"/>
      <c r="S147" s="17"/>
    </row>
    <row r="148" spans="1:19" s="6" customFormat="1" ht="15.75">
      <c r="A148" s="58">
        <f t="shared" si="2"/>
        <v>143</v>
      </c>
      <c r="B148" s="16" t="s">
        <v>39</v>
      </c>
      <c r="C148" s="14" t="s">
        <v>118</v>
      </c>
      <c r="D148" s="75"/>
      <c r="E148" s="65"/>
      <c r="F148" s="16"/>
      <c r="H148" s="17"/>
      <c r="I148" s="17"/>
      <c r="J148" s="17"/>
      <c r="K148" s="17"/>
      <c r="L148" s="17"/>
      <c r="M148" s="17"/>
      <c r="N148" s="17"/>
      <c r="O148" s="17"/>
      <c r="P148" s="17"/>
      <c r="Q148" s="17"/>
      <c r="R148" s="17"/>
      <c r="S148" s="17"/>
    </row>
    <row r="149" spans="1:19" s="6" customFormat="1" ht="15.75">
      <c r="A149" s="58">
        <f t="shared" si="2"/>
        <v>144</v>
      </c>
      <c r="B149" s="16" t="s">
        <v>40</v>
      </c>
      <c r="C149" s="14" t="s">
        <v>118</v>
      </c>
      <c r="D149" s="75"/>
      <c r="E149" s="65"/>
      <c r="F149" s="16"/>
      <c r="H149" s="17"/>
      <c r="I149" s="17"/>
      <c r="J149" s="17"/>
      <c r="K149" s="17"/>
      <c r="L149" s="17"/>
      <c r="M149" s="17"/>
      <c r="N149" s="17"/>
      <c r="O149" s="17"/>
      <c r="P149" s="17"/>
      <c r="Q149" s="17"/>
      <c r="R149" s="17"/>
      <c r="S149" s="17"/>
    </row>
    <row r="150" spans="1:19" s="6" customFormat="1" ht="15.75">
      <c r="A150" s="58">
        <f t="shared" si="2"/>
        <v>145</v>
      </c>
      <c r="B150" s="16" t="s">
        <v>41</v>
      </c>
      <c r="C150" s="14" t="s">
        <v>118</v>
      </c>
      <c r="D150" s="75"/>
      <c r="E150" s="65"/>
      <c r="F150" s="16"/>
      <c r="H150" s="17"/>
      <c r="I150" s="17"/>
      <c r="J150" s="17"/>
      <c r="K150" s="17"/>
      <c r="L150" s="17"/>
      <c r="M150" s="17"/>
      <c r="N150" s="17"/>
      <c r="O150" s="17"/>
      <c r="P150" s="17"/>
      <c r="Q150" s="17"/>
      <c r="R150" s="17"/>
      <c r="S150" s="17"/>
    </row>
    <row r="151" spans="1:19" s="6" customFormat="1" ht="15.75">
      <c r="A151" s="58">
        <f t="shared" si="2"/>
        <v>146</v>
      </c>
      <c r="B151" s="16" t="s">
        <v>42</v>
      </c>
      <c r="C151" s="14" t="s">
        <v>118</v>
      </c>
      <c r="D151" s="75"/>
      <c r="E151" s="65"/>
      <c r="F151" s="16"/>
      <c r="H151" s="17"/>
      <c r="I151" s="17"/>
      <c r="J151" s="17"/>
      <c r="K151" s="17"/>
      <c r="L151" s="17"/>
      <c r="M151" s="17"/>
      <c r="N151" s="17"/>
      <c r="O151" s="17"/>
      <c r="P151" s="17"/>
      <c r="Q151" s="17"/>
      <c r="R151" s="17"/>
      <c r="S151" s="17"/>
    </row>
    <row r="152" spans="1:19" s="6" customFormat="1" ht="15.75">
      <c r="A152" s="58">
        <f t="shared" si="2"/>
        <v>147</v>
      </c>
      <c r="B152" s="16" t="s">
        <v>43</v>
      </c>
      <c r="C152" s="14" t="s">
        <v>118</v>
      </c>
      <c r="D152" s="75"/>
      <c r="E152" s="65"/>
      <c r="F152" s="16"/>
      <c r="H152" s="17"/>
      <c r="I152" s="17"/>
      <c r="J152" s="17"/>
      <c r="K152" s="17"/>
      <c r="L152" s="17"/>
      <c r="M152" s="17"/>
      <c r="N152" s="17"/>
      <c r="O152" s="17"/>
      <c r="P152" s="17"/>
      <c r="Q152" s="17"/>
      <c r="R152" s="17"/>
      <c r="S152" s="17"/>
    </row>
    <row r="153" spans="1:19" s="6" customFormat="1" ht="15.75">
      <c r="A153" s="58">
        <f t="shared" si="2"/>
        <v>148</v>
      </c>
      <c r="B153" s="16" t="s">
        <v>44</v>
      </c>
      <c r="C153" s="14" t="s">
        <v>118</v>
      </c>
      <c r="D153" s="75"/>
      <c r="E153" s="65"/>
      <c r="F153" s="16"/>
      <c r="H153" s="17"/>
      <c r="I153" s="17"/>
      <c r="J153" s="17"/>
      <c r="K153" s="17"/>
      <c r="L153" s="17"/>
      <c r="M153" s="17"/>
      <c r="N153" s="17"/>
      <c r="O153" s="17"/>
      <c r="P153" s="17"/>
      <c r="Q153" s="17"/>
      <c r="R153" s="17"/>
      <c r="S153" s="17"/>
    </row>
    <row r="154" spans="1:19" s="6" customFormat="1" ht="15.75">
      <c r="A154" s="58">
        <f t="shared" si="2"/>
        <v>149</v>
      </c>
      <c r="B154" s="16" t="s">
        <v>45</v>
      </c>
      <c r="C154" s="14" t="s">
        <v>118</v>
      </c>
      <c r="D154" s="75"/>
      <c r="E154" s="65"/>
      <c r="F154" s="16"/>
      <c r="H154" s="17"/>
      <c r="I154" s="17"/>
      <c r="J154" s="17"/>
      <c r="K154" s="17"/>
      <c r="L154" s="17"/>
      <c r="M154" s="17"/>
      <c r="N154" s="17"/>
      <c r="O154" s="17"/>
      <c r="P154" s="17"/>
      <c r="Q154" s="17"/>
      <c r="R154" s="17"/>
      <c r="S154" s="17"/>
    </row>
    <row r="155" spans="1:19" s="6" customFormat="1" ht="15.75">
      <c r="A155" s="58">
        <f t="shared" si="2"/>
        <v>150</v>
      </c>
      <c r="B155" s="16" t="s">
        <v>46</v>
      </c>
      <c r="C155" s="14" t="s">
        <v>118</v>
      </c>
      <c r="D155" s="75"/>
      <c r="E155" s="65"/>
      <c r="F155" s="16"/>
      <c r="H155" s="17"/>
      <c r="I155" s="17"/>
      <c r="J155" s="17"/>
      <c r="K155" s="17"/>
      <c r="L155" s="17"/>
      <c r="M155" s="17"/>
      <c r="N155" s="17"/>
      <c r="O155" s="17"/>
      <c r="P155" s="17"/>
      <c r="Q155" s="17"/>
      <c r="R155" s="17"/>
      <c r="S155" s="17"/>
    </row>
    <row r="156" spans="1:19" s="6" customFormat="1" ht="31.5">
      <c r="A156" s="58">
        <f t="shared" si="2"/>
        <v>151</v>
      </c>
      <c r="B156" s="78" t="s">
        <v>52</v>
      </c>
      <c r="C156" s="16"/>
      <c r="D156" s="16"/>
      <c r="E156" s="16"/>
      <c r="F156" s="16"/>
      <c r="H156" s="17"/>
      <c r="I156" s="17"/>
      <c r="J156" s="17"/>
      <c r="K156" s="17"/>
      <c r="L156" s="17"/>
      <c r="M156" s="17"/>
      <c r="N156" s="17"/>
      <c r="O156" s="17"/>
      <c r="P156" s="17"/>
      <c r="Q156" s="17"/>
      <c r="R156" s="17"/>
      <c r="S156" s="17"/>
    </row>
    <row r="157" spans="1:19" s="6" customFormat="1" ht="15.75">
      <c r="A157" s="46"/>
      <c r="B157" s="50"/>
      <c r="H157" s="17"/>
      <c r="I157" s="17"/>
      <c r="J157" s="17"/>
      <c r="K157" s="17"/>
      <c r="L157" s="17"/>
      <c r="M157" s="17"/>
      <c r="N157" s="17"/>
      <c r="O157" s="17"/>
      <c r="P157" s="17"/>
      <c r="Q157" s="17"/>
      <c r="R157" s="17"/>
      <c r="S157" s="17"/>
    </row>
    <row r="158" spans="1:19" s="6" customFormat="1" ht="15.75">
      <c r="A158" s="74"/>
      <c r="B158" s="81" t="s">
        <v>194</v>
      </c>
      <c r="C158" s="73"/>
      <c r="D158" s="73"/>
      <c r="H158" s="17"/>
      <c r="I158" s="17"/>
      <c r="J158" s="17"/>
      <c r="K158" s="17"/>
      <c r="L158" s="17"/>
      <c r="M158" s="17"/>
      <c r="N158" s="17"/>
      <c r="O158" s="17"/>
      <c r="P158" s="17"/>
      <c r="Q158" s="17"/>
      <c r="R158" s="17"/>
      <c r="S158" s="17"/>
    </row>
    <row r="159" spans="1:19" s="6" customFormat="1" ht="38.25" customHeight="1">
      <c r="A159" s="82"/>
      <c r="B159" s="151" t="s">
        <v>258</v>
      </c>
      <c r="C159" s="152"/>
      <c r="D159" s="152"/>
      <c r="H159" s="17"/>
      <c r="I159" s="17"/>
      <c r="J159" s="17"/>
      <c r="K159" s="17"/>
      <c r="L159" s="17"/>
      <c r="M159" s="17"/>
      <c r="N159" s="17"/>
      <c r="O159" s="17"/>
      <c r="P159" s="17"/>
      <c r="Q159" s="17"/>
      <c r="R159" s="17"/>
      <c r="S159" s="17"/>
    </row>
    <row r="160" spans="1:19" s="6" customFormat="1" ht="15.75">
      <c r="A160" s="82"/>
      <c r="B160" s="151" t="s">
        <v>195</v>
      </c>
      <c r="C160" s="152"/>
      <c r="D160" s="152"/>
      <c r="H160" s="17"/>
      <c r="I160" s="17"/>
      <c r="J160" s="17"/>
      <c r="K160" s="17"/>
      <c r="L160" s="17"/>
      <c r="M160" s="17"/>
      <c r="N160" s="17"/>
      <c r="O160" s="17"/>
      <c r="P160" s="17"/>
      <c r="Q160" s="17"/>
      <c r="R160" s="17"/>
      <c r="S160" s="17"/>
    </row>
    <row r="161" spans="1:19" s="6" customFormat="1" ht="63" customHeight="1">
      <c r="A161" s="82"/>
      <c r="B161" s="153" t="s">
        <v>259</v>
      </c>
      <c r="C161" s="152"/>
      <c r="D161" s="152"/>
      <c r="H161" s="17"/>
      <c r="I161" s="17"/>
      <c r="J161" s="17"/>
      <c r="K161" s="17"/>
      <c r="L161" s="17"/>
      <c r="M161" s="17"/>
      <c r="N161" s="17"/>
      <c r="O161" s="17"/>
      <c r="P161" s="17"/>
      <c r="Q161" s="17"/>
      <c r="R161" s="17"/>
      <c r="S161" s="17"/>
    </row>
    <row r="162" spans="1:19" s="6" customFormat="1" ht="31.5" customHeight="1">
      <c r="A162" s="82"/>
      <c r="B162" s="154" t="s">
        <v>196</v>
      </c>
      <c r="C162" s="152"/>
      <c r="D162" s="152"/>
      <c r="H162" s="17"/>
      <c r="I162" s="17"/>
      <c r="J162" s="17"/>
      <c r="K162" s="17"/>
      <c r="L162" s="17"/>
      <c r="M162" s="17"/>
      <c r="N162" s="17"/>
      <c r="O162" s="17"/>
      <c r="P162" s="17"/>
      <c r="Q162" s="17"/>
      <c r="R162" s="17"/>
      <c r="S162" s="17"/>
    </row>
    <row r="163" spans="1:19" s="6" customFormat="1" ht="31.5" customHeight="1">
      <c r="A163" s="82"/>
      <c r="B163" s="155" t="s">
        <v>197</v>
      </c>
      <c r="C163" s="156"/>
      <c r="D163" s="156"/>
      <c r="H163" s="17"/>
      <c r="I163" s="17"/>
      <c r="J163" s="17"/>
      <c r="K163" s="17"/>
      <c r="L163" s="17"/>
      <c r="M163" s="17"/>
      <c r="N163" s="17"/>
      <c r="O163" s="17"/>
      <c r="P163" s="17"/>
      <c r="Q163" s="17"/>
      <c r="R163" s="17"/>
      <c r="S163" s="17"/>
    </row>
    <row r="164" spans="1:19" s="6" customFormat="1" ht="31.5" customHeight="1">
      <c r="A164" s="82"/>
      <c r="B164" s="157" t="s">
        <v>198</v>
      </c>
      <c r="C164" s="158"/>
      <c r="D164" s="158"/>
      <c r="H164" s="17"/>
      <c r="I164" s="17"/>
      <c r="J164" s="17"/>
      <c r="K164" s="17"/>
      <c r="L164" s="17"/>
      <c r="M164" s="17"/>
      <c r="N164" s="17"/>
      <c r="O164" s="17"/>
      <c r="P164" s="17"/>
      <c r="Q164" s="17"/>
      <c r="R164" s="17"/>
      <c r="S164" s="17"/>
    </row>
    <row r="165" spans="1:19" s="6" customFormat="1" ht="31.5" customHeight="1">
      <c r="A165" s="82"/>
      <c r="B165" s="157" t="s">
        <v>199</v>
      </c>
      <c r="C165" s="158"/>
      <c r="D165" s="158"/>
      <c r="H165" s="17"/>
      <c r="I165" s="17"/>
      <c r="J165" s="17"/>
      <c r="K165" s="17"/>
      <c r="L165" s="17"/>
      <c r="M165" s="17"/>
      <c r="N165" s="17"/>
      <c r="O165" s="17"/>
      <c r="P165" s="17"/>
      <c r="Q165" s="17"/>
      <c r="R165" s="17"/>
      <c r="S165" s="17"/>
    </row>
    <row r="166" spans="1:19" s="6" customFormat="1" ht="31.5" customHeight="1">
      <c r="A166" s="82"/>
      <c r="B166" s="157" t="s">
        <v>200</v>
      </c>
      <c r="C166" s="158"/>
      <c r="D166" s="158"/>
      <c r="H166" s="17"/>
      <c r="I166" s="17"/>
      <c r="J166" s="17"/>
      <c r="K166" s="17"/>
      <c r="L166" s="17"/>
      <c r="M166" s="17"/>
      <c r="N166" s="17"/>
      <c r="O166" s="17"/>
      <c r="P166" s="17"/>
      <c r="Q166" s="17"/>
      <c r="R166" s="17"/>
      <c r="S166" s="17"/>
    </row>
    <row r="167" spans="1:19" s="6" customFormat="1" ht="31.5" customHeight="1">
      <c r="A167" s="82"/>
      <c r="B167" s="157" t="s">
        <v>201</v>
      </c>
      <c r="C167" s="158"/>
      <c r="D167" s="158"/>
      <c r="H167" s="17"/>
      <c r="I167" s="17"/>
      <c r="J167" s="17"/>
      <c r="K167" s="17"/>
      <c r="L167" s="17"/>
      <c r="M167" s="17"/>
      <c r="N167" s="17"/>
      <c r="O167" s="17"/>
      <c r="P167" s="17"/>
      <c r="Q167" s="17"/>
      <c r="R167" s="17"/>
      <c r="S167" s="17"/>
    </row>
    <row r="168" spans="1:19" s="6" customFormat="1" ht="31.5" customHeight="1">
      <c r="A168" s="82"/>
      <c r="B168" s="157" t="s">
        <v>202</v>
      </c>
      <c r="C168" s="158"/>
      <c r="D168" s="158"/>
      <c r="H168" s="17"/>
      <c r="I168" s="17"/>
      <c r="J168" s="17"/>
      <c r="K168" s="17"/>
      <c r="L168" s="17"/>
      <c r="M168" s="17"/>
      <c r="N168" s="17"/>
      <c r="O168" s="17"/>
      <c r="P168" s="17"/>
      <c r="Q168" s="17"/>
      <c r="R168" s="17"/>
      <c r="S168" s="17"/>
    </row>
    <row r="169" spans="1:19" s="6" customFormat="1" ht="31.5" customHeight="1">
      <c r="A169" s="82"/>
      <c r="B169" s="157" t="s">
        <v>203</v>
      </c>
      <c r="C169" s="158"/>
      <c r="D169" s="158"/>
      <c r="H169" s="17"/>
      <c r="I169" s="17"/>
      <c r="J169" s="17"/>
      <c r="K169" s="17"/>
      <c r="L169" s="17"/>
      <c r="M169" s="17"/>
      <c r="N169" s="17"/>
      <c r="O169" s="17"/>
      <c r="P169" s="17"/>
      <c r="Q169" s="17"/>
      <c r="R169" s="17"/>
      <c r="S169" s="17"/>
    </row>
    <row r="170" spans="1:19" s="6" customFormat="1" ht="31.5" customHeight="1">
      <c r="A170" s="82"/>
      <c r="B170" s="157" t="s">
        <v>204</v>
      </c>
      <c r="C170" s="158"/>
      <c r="D170" s="158"/>
      <c r="H170" s="17"/>
      <c r="I170" s="17"/>
      <c r="J170" s="17"/>
      <c r="K170" s="17"/>
      <c r="L170" s="17"/>
      <c r="M170" s="17"/>
      <c r="N170" s="17"/>
      <c r="O170" s="17"/>
      <c r="P170" s="17"/>
      <c r="Q170" s="17"/>
      <c r="R170" s="17"/>
      <c r="S170" s="17"/>
    </row>
    <row r="171" spans="1:19" s="6" customFormat="1" ht="33.75" customHeight="1">
      <c r="A171" s="82"/>
      <c r="B171" s="157" t="s">
        <v>205</v>
      </c>
      <c r="C171" s="158"/>
      <c r="D171" s="158"/>
      <c r="H171" s="17"/>
      <c r="I171" s="17"/>
      <c r="J171" s="17"/>
      <c r="K171" s="17"/>
      <c r="L171" s="17"/>
      <c r="M171" s="17"/>
      <c r="N171" s="17"/>
      <c r="O171" s="17"/>
      <c r="P171" s="17"/>
      <c r="Q171" s="17"/>
      <c r="R171" s="17"/>
      <c r="S171" s="17"/>
    </row>
    <row r="172" spans="1:19" s="6" customFormat="1" ht="31.5" customHeight="1">
      <c r="A172" s="82"/>
      <c r="B172" s="157" t="s">
        <v>206</v>
      </c>
      <c r="C172" s="158"/>
      <c r="D172" s="158"/>
      <c r="H172" s="17"/>
      <c r="I172" s="17"/>
      <c r="J172" s="17"/>
      <c r="K172" s="17"/>
      <c r="L172" s="17"/>
      <c r="M172" s="17"/>
      <c r="N172" s="17"/>
      <c r="O172" s="17"/>
      <c r="P172" s="17"/>
      <c r="Q172" s="17"/>
      <c r="R172" s="17"/>
      <c r="S172" s="17"/>
    </row>
    <row r="173" spans="1:19" s="6" customFormat="1" ht="35.25" customHeight="1">
      <c r="A173" s="82"/>
      <c r="B173" s="157" t="s">
        <v>207</v>
      </c>
      <c r="C173" s="158"/>
      <c r="D173" s="158"/>
      <c r="H173" s="17"/>
      <c r="I173" s="17"/>
      <c r="J173" s="17"/>
      <c r="K173" s="17"/>
      <c r="L173" s="17"/>
      <c r="M173" s="17"/>
      <c r="N173" s="17"/>
      <c r="O173" s="17"/>
      <c r="P173" s="17"/>
      <c r="Q173" s="17"/>
      <c r="R173" s="17"/>
      <c r="S173" s="17"/>
    </row>
    <row r="174" spans="1:19" s="6" customFormat="1" ht="31.5">
      <c r="A174" s="82"/>
      <c r="B174" s="128" t="s">
        <v>208</v>
      </c>
      <c r="C174" s="73"/>
      <c r="D174" s="73"/>
      <c r="H174" s="17"/>
      <c r="I174" s="17"/>
      <c r="J174" s="17"/>
      <c r="K174" s="17"/>
      <c r="L174" s="17"/>
      <c r="M174" s="17"/>
      <c r="N174" s="17"/>
      <c r="O174" s="17"/>
      <c r="P174" s="17"/>
      <c r="Q174" s="17"/>
      <c r="R174" s="17"/>
      <c r="S174" s="17"/>
    </row>
    <row r="175" spans="1:19" s="6" customFormat="1" ht="31.5">
      <c r="A175" s="82"/>
      <c r="B175" s="128" t="s">
        <v>209</v>
      </c>
      <c r="C175" s="73"/>
      <c r="D175" s="73"/>
      <c r="H175" s="17"/>
      <c r="I175" s="17"/>
      <c r="J175" s="17"/>
      <c r="K175" s="17"/>
      <c r="L175" s="17"/>
      <c r="M175" s="17"/>
      <c r="N175" s="17"/>
      <c r="O175" s="17"/>
      <c r="P175" s="17"/>
      <c r="Q175" s="17"/>
      <c r="R175" s="17"/>
      <c r="S175" s="17"/>
    </row>
    <row r="176" spans="1:19" s="6" customFormat="1" ht="31.5">
      <c r="A176" s="82"/>
      <c r="B176" s="128" t="s">
        <v>210</v>
      </c>
      <c r="C176" s="73"/>
      <c r="D176" s="73"/>
      <c r="H176" s="17"/>
      <c r="I176" s="17"/>
      <c r="J176" s="17"/>
      <c r="K176" s="17"/>
      <c r="L176" s="17"/>
      <c r="M176" s="17"/>
      <c r="N176" s="17"/>
      <c r="O176" s="17"/>
      <c r="P176" s="17"/>
      <c r="Q176" s="17"/>
      <c r="R176" s="17"/>
      <c r="S176" s="17"/>
    </row>
    <row r="177" spans="1:19" s="6" customFormat="1" ht="31.5">
      <c r="A177" s="82"/>
      <c r="B177" s="128" t="s">
        <v>211</v>
      </c>
      <c r="C177" s="73"/>
      <c r="D177" s="73"/>
      <c r="H177" s="17"/>
      <c r="I177" s="17"/>
      <c r="J177" s="17"/>
      <c r="K177" s="17"/>
      <c r="L177" s="17"/>
      <c r="M177" s="17"/>
      <c r="N177" s="17"/>
      <c r="O177" s="17"/>
      <c r="P177" s="17"/>
      <c r="Q177" s="17"/>
      <c r="R177" s="17"/>
      <c r="S177" s="17"/>
    </row>
    <row r="178" spans="1:19" s="6" customFormat="1" ht="31.5">
      <c r="A178" s="82"/>
      <c r="B178" s="128" t="s">
        <v>212</v>
      </c>
      <c r="C178" s="73"/>
      <c r="D178" s="73"/>
      <c r="H178" s="17"/>
      <c r="I178" s="17"/>
      <c r="J178" s="17"/>
      <c r="K178" s="17"/>
      <c r="L178" s="17"/>
      <c r="M178" s="17"/>
      <c r="N178" s="17"/>
      <c r="O178" s="17"/>
      <c r="P178" s="17"/>
      <c r="Q178" s="17"/>
      <c r="R178" s="17"/>
      <c r="S178" s="17"/>
    </row>
    <row r="179" spans="1:19" s="6" customFormat="1" ht="33" customHeight="1">
      <c r="A179" s="82"/>
      <c r="B179" s="157" t="s">
        <v>213</v>
      </c>
      <c r="C179" s="157"/>
      <c r="D179" s="157"/>
      <c r="H179" s="17"/>
      <c r="I179" s="17"/>
      <c r="J179" s="17"/>
      <c r="K179" s="17"/>
      <c r="L179" s="17"/>
      <c r="M179" s="17"/>
      <c r="N179" s="17"/>
      <c r="O179" s="17"/>
      <c r="P179" s="17"/>
      <c r="Q179" s="17"/>
      <c r="R179" s="17"/>
      <c r="S179" s="17"/>
    </row>
    <row r="180" spans="1:19" s="6" customFormat="1" ht="34.5" customHeight="1">
      <c r="A180" s="82"/>
      <c r="B180" s="155" t="s">
        <v>256</v>
      </c>
      <c r="C180" s="156"/>
      <c r="D180" s="156"/>
      <c r="H180" s="17"/>
      <c r="I180" s="17"/>
      <c r="J180" s="17"/>
      <c r="K180" s="17"/>
      <c r="L180" s="17"/>
      <c r="M180" s="17"/>
      <c r="N180" s="17"/>
      <c r="O180" s="17"/>
      <c r="P180" s="17"/>
      <c r="Q180" s="17"/>
      <c r="R180" s="17"/>
      <c r="S180" s="17"/>
    </row>
    <row r="181" spans="1:19" s="6" customFormat="1" ht="31.5">
      <c r="A181" s="82"/>
      <c r="B181" s="128" t="s">
        <v>214</v>
      </c>
      <c r="C181" s="73"/>
      <c r="D181" s="73"/>
      <c r="H181" s="17"/>
      <c r="I181" s="17"/>
      <c r="J181" s="17"/>
      <c r="K181" s="17"/>
      <c r="L181" s="17"/>
      <c r="M181" s="17"/>
      <c r="N181" s="17"/>
      <c r="O181" s="17"/>
      <c r="P181" s="17"/>
      <c r="Q181" s="17"/>
      <c r="R181" s="17"/>
      <c r="S181" s="17"/>
    </row>
    <row r="182" spans="1:19" s="6" customFormat="1" ht="355.5" customHeight="1">
      <c r="A182" s="82"/>
      <c r="B182" s="157" t="s">
        <v>250</v>
      </c>
      <c r="C182" s="158"/>
      <c r="D182" s="158"/>
      <c r="H182" s="17"/>
      <c r="I182" s="17"/>
      <c r="J182" s="17"/>
      <c r="K182" s="17"/>
      <c r="L182" s="17"/>
      <c r="M182" s="17"/>
      <c r="N182" s="17"/>
      <c r="O182" s="17"/>
      <c r="P182" s="17"/>
      <c r="Q182" s="17"/>
      <c r="R182" s="17"/>
      <c r="S182" s="17"/>
    </row>
    <row r="183" spans="1:19" s="6" customFormat="1" ht="41.25" customHeight="1">
      <c r="A183" s="82"/>
      <c r="B183" s="157" t="s">
        <v>215</v>
      </c>
      <c r="C183" s="158"/>
      <c r="D183" s="158"/>
      <c r="H183" s="17"/>
      <c r="I183" s="17"/>
      <c r="J183" s="17"/>
      <c r="K183" s="17"/>
      <c r="L183" s="17"/>
      <c r="M183" s="17"/>
      <c r="N183" s="17"/>
      <c r="O183" s="17"/>
      <c r="P183" s="17"/>
      <c r="Q183" s="17"/>
      <c r="R183" s="17"/>
      <c r="S183" s="17"/>
    </row>
    <row r="184" spans="8:19" s="18" customFormat="1" ht="15.75">
      <c r="H184" s="19"/>
      <c r="I184" s="19"/>
      <c r="J184" s="19"/>
      <c r="K184" s="19"/>
      <c r="L184" s="19"/>
      <c r="M184" s="19"/>
      <c r="N184" s="19"/>
      <c r="O184" s="19"/>
      <c r="P184" s="19"/>
      <c r="Q184" s="19"/>
      <c r="R184" s="19"/>
      <c r="S184" s="19"/>
    </row>
    <row r="185" spans="1:19" s="9" customFormat="1" ht="15.75">
      <c r="A185" s="21"/>
      <c r="B185" s="1"/>
      <c r="C185" s="1"/>
      <c r="H185" s="20"/>
      <c r="I185" s="20"/>
      <c r="J185" s="20"/>
      <c r="K185" s="20"/>
      <c r="L185" s="20"/>
      <c r="M185" s="20"/>
      <c r="N185" s="20"/>
      <c r="O185" s="20"/>
      <c r="P185" s="20"/>
      <c r="Q185" s="20"/>
      <c r="R185" s="20"/>
      <c r="S185" s="20"/>
    </row>
    <row r="186" spans="1:19" s="9" customFormat="1" ht="15.75" customHeight="1">
      <c r="A186" s="12" t="s">
        <v>0</v>
      </c>
      <c r="B186" s="22"/>
      <c r="C186" s="22" t="s">
        <v>51</v>
      </c>
      <c r="D186" s="22"/>
      <c r="E186" s="22"/>
      <c r="F186" s="22"/>
      <c r="G186" s="20"/>
      <c r="H186" s="20"/>
      <c r="I186" s="20"/>
      <c r="J186" s="20"/>
      <c r="K186" s="20"/>
      <c r="L186" s="20"/>
      <c r="M186" s="20"/>
      <c r="N186" s="20"/>
      <c r="O186" s="20"/>
      <c r="P186" s="20"/>
      <c r="Q186" s="20"/>
      <c r="R186" s="20"/>
      <c r="S186" s="20"/>
    </row>
    <row r="187" spans="1:19" s="9" customFormat="1" ht="36.75" customHeight="1">
      <c r="A187" s="23"/>
      <c r="B187" s="24"/>
      <c r="C187" s="1"/>
      <c r="H187" s="20"/>
      <c r="I187" s="20"/>
      <c r="J187" s="20"/>
      <c r="K187" s="20"/>
      <c r="L187" s="20"/>
      <c r="M187" s="20"/>
      <c r="N187" s="20"/>
      <c r="O187" s="20"/>
      <c r="P187" s="20"/>
      <c r="Q187" s="20"/>
      <c r="R187" s="20"/>
      <c r="S187" s="20"/>
    </row>
    <row r="188" spans="1:19" s="9" customFormat="1" ht="15.75">
      <c r="A188" s="1"/>
      <c r="B188" s="24"/>
      <c r="C188" s="1" t="s">
        <v>1</v>
      </c>
      <c r="D188" s="1"/>
      <c r="E188" s="1"/>
      <c r="H188" s="20"/>
      <c r="I188" s="20"/>
      <c r="J188" s="20"/>
      <c r="K188" s="20"/>
      <c r="L188" s="20"/>
      <c r="M188" s="20"/>
      <c r="N188" s="20"/>
      <c r="O188" s="20"/>
      <c r="P188" s="20"/>
      <c r="Q188" s="20"/>
      <c r="R188" s="20"/>
      <c r="S188" s="20"/>
    </row>
    <row r="189" spans="1:19" s="9" customFormat="1" ht="15.75">
      <c r="A189" s="1"/>
      <c r="B189" s="1"/>
      <c r="C189" s="1"/>
      <c r="H189" s="20"/>
      <c r="I189" s="20"/>
      <c r="J189" s="20"/>
      <c r="K189" s="20"/>
      <c r="L189" s="20"/>
      <c r="M189" s="20"/>
      <c r="N189" s="20"/>
      <c r="O189" s="20"/>
      <c r="P189" s="20"/>
      <c r="Q189" s="20"/>
      <c r="R189" s="20"/>
      <c r="S189" s="20"/>
    </row>
  </sheetData>
  <sheetProtection/>
  <mergeCells count="21">
    <mergeCell ref="B180:D180"/>
    <mergeCell ref="B182:D182"/>
    <mergeCell ref="B183:D183"/>
    <mergeCell ref="B168:D168"/>
    <mergeCell ref="B169:D169"/>
    <mergeCell ref="B170:D170"/>
    <mergeCell ref="B171:D171"/>
    <mergeCell ref="B172:D172"/>
    <mergeCell ref="B173:D173"/>
    <mergeCell ref="B163:D163"/>
    <mergeCell ref="B164:D164"/>
    <mergeCell ref="B165:D165"/>
    <mergeCell ref="B166:D166"/>
    <mergeCell ref="B167:D167"/>
    <mergeCell ref="B179:D179"/>
    <mergeCell ref="A1:F1"/>
    <mergeCell ref="A3:F3"/>
    <mergeCell ref="B159:D159"/>
    <mergeCell ref="B160:D160"/>
    <mergeCell ref="B161:D161"/>
    <mergeCell ref="B162:D162"/>
  </mergeCells>
  <printOptions/>
  <pageMargins left="0.7874015748031497" right="0" top="0.2362204724409449" bottom="0.4330708661417323" header="0.15748031496062992" footer="0.31496062992125984"/>
  <pageSetup fitToHeight="0" fitToWidth="1" horizontalDpi="600" verticalDpi="600" orientation="portrait" paperSize="8"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2022-08-10T08:43:24Z</cp:lastPrinted>
  <dcterms:created xsi:type="dcterms:W3CDTF">2010-01-12T03:47:23Z</dcterms:created>
  <dcterms:modified xsi:type="dcterms:W3CDTF">2022-08-29T04:05:20Z</dcterms:modified>
  <cp:category/>
  <cp:version/>
  <cp:contentType/>
  <cp:contentStatus/>
</cp:coreProperties>
</file>